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0425" activeTab="0"/>
  </bookViews>
  <sheets>
    <sheet name="уточ.налог и неналог" sheetId="1" r:id="rId1"/>
  </sheets>
  <definedNames/>
  <calcPr fullCalcOnLoad="1"/>
</workbook>
</file>

<file path=xl/sharedStrings.xml><?xml version="1.0" encoding="utf-8"?>
<sst xmlns="http://schemas.openxmlformats.org/spreadsheetml/2006/main" count="187" uniqueCount="182">
  <si>
    <t>Налог на доходы физических лиц</t>
  </si>
  <si>
    <t>Прочие неналоговые доходы</t>
  </si>
  <si>
    <t>НАЛОГОВЫЕ И НЕНАЛОГОВЫЕ ДОХОДЫ</t>
  </si>
  <si>
    <t>Налог, взимаемый в связи с применением упрощенной системы налогообложения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</si>
  <si>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</si>
  <si>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</si>
  <si>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</si>
  <si>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</si>
  <si>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</si>
  <si>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</si>
  <si>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</si>
  <si>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</si>
  <si>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</si>
  <si>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</si>
  <si>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тыс. рублей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</si>
  <si>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актов)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</si>
  <si>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</si>
  <si>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Наименование вида дохода</t>
  </si>
  <si>
    <t xml:space="preserve">                                                  Код бюджетной классификации</t>
  </si>
  <si>
    <t xml:space="preserve"> 1 00 00000 00 0000 000</t>
  </si>
  <si>
    <t>Налоги на прибыль, доходы</t>
  </si>
  <si>
    <t xml:space="preserve"> 1 01 00000 00 0000 000</t>
  </si>
  <si>
    <t xml:space="preserve">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</si>
  <si>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 (сумма платежа (перерасчеты, недоимка и задолженность по соответствующему платежу, в т.ч. по отмененному)</t>
  </si>
  <si>
    <t>1 01 02010 01 1000 110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</si>
  <si>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т.ч. по отмененному)</t>
  </si>
  <si>
    <t>1 01 02020 01 1000 110</t>
  </si>
  <si>
    <t>Налог на доходы физических лиц с доходов, полученных физическими 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т.ч. по отмененному)</t>
  </si>
  <si>
    <t xml:space="preserve"> 1 01 02030 01 1000 110 </t>
  </si>
  <si>
    <t xml:space="preserve"> 1 01 02040 01 0000 110 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</si>
  <si>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</si>
  <si>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</si>
  <si>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</si>
  <si>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</si>
  <si>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</si>
  <si>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</si>
  <si>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1 03 02251 01 0000 110</t>
  </si>
  <si>
    <t>1 03 02261 01 0000 110</t>
  </si>
  <si>
    <t>Налоги на совокупный доход</t>
  </si>
  <si>
    <t xml:space="preserve"> 1 05 00000 00 0000 000</t>
  </si>
  <si>
    <t>1 05 01000 00 0000 110</t>
  </si>
  <si>
    <t>1 05 01011 01 1000 110</t>
  </si>
  <si>
    <t>1 05 01021 01 1000 110</t>
  </si>
  <si>
    <t>Единый налог на вмененный доход для отдельных видов деятельности</t>
  </si>
  <si>
    <t>1 05 02000 02 0000 110</t>
  </si>
  <si>
    <t>Единый налог на вмененный  доход для отдельных видов деятельности (сумма платежа (перерасчеты, недоимка и задолженность по соответствующему платежу, в т.ч. по отмененному)</t>
  </si>
  <si>
    <t>1 05 02010 02 1000 110</t>
  </si>
  <si>
    <t>Единый сельскохозяйственный налог</t>
  </si>
  <si>
    <t>1 05 03000 01 0000 110</t>
  </si>
  <si>
    <t>Единый сельскохозяйственный налог (сумма платежа (перерасчеты, недоимка и задолженность по соответствующему платежу, в т.ч. по отмененному)</t>
  </si>
  <si>
    <t>1 05 03010 01 1000 110</t>
  </si>
  <si>
    <t>Единый сельскохозяйственный налог (за налоговые периоды, истекшие до 01.01.2011г.)</t>
  </si>
  <si>
    <t>1 05 03020 01 0000 110</t>
  </si>
  <si>
    <t>Налог, взимаемый в связи с применением патентной системы налогообложения</t>
  </si>
  <si>
    <t>1 05 04000 02 0000 110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</si>
  <si>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</si>
  <si>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1 05 04020 02 1000 110</t>
  </si>
  <si>
    <t>Налоги на имущество</t>
  </si>
  <si>
    <t xml:space="preserve"> 1 06 00000 00 0000 000</t>
  </si>
  <si>
    <t>Налог на имущество физических лиц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</si>
  <si>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</si>
  <si>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</si>
  <si>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 1 06 01020 14 0000 110</t>
  </si>
  <si>
    <t>Земельный налог</t>
  </si>
  <si>
    <t xml:space="preserve"> 1 06 06000 00 0000 110</t>
  </si>
  <si>
    <t>Земельный налог с организаций</t>
  </si>
  <si>
    <t xml:space="preserve"> 1 06 06030 00 0000 110</t>
  </si>
  <si>
    <t>Земельный налог с организаций, обладающих земельным участком, расположенным в границах муниципальных округов</t>
  </si>
  <si>
    <t xml:space="preserve"> 1 06 06032 14 0000 110</t>
  </si>
  <si>
    <t>Земельный налог с физических лиц</t>
  </si>
  <si>
    <t xml:space="preserve">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</si>
  <si>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</si>
  <si>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 xml:space="preserve"> 1 06 06042 14 0000 110</t>
  </si>
  <si>
    <t>Государственная пошлина</t>
  </si>
  <si>
    <t xml:space="preserve"> 1 08 00000 00 0000 000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</si>
  <si>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</si>
  <si>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 1 08 03010 01 1000 110</t>
  </si>
  <si>
    <t>Доходы от использования имущества, находящегося в государственной и муниципальной собственности</t>
  </si>
  <si>
    <t xml:space="preserve">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</si>
  <si>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</si>
  <si>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</si>
  <si>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</si>
  <si>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Доходы,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</si>
  <si>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 1 11 07015 14 0000 120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</si>
  <si>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</si>
  <si>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</si>
  <si>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</si>
  <si>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</si>
  <si>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 xml:space="preserve"> 1 12 01000 01 0000 120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</si>
  <si>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</si>
  <si>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1 12 01010 01 6000 120</t>
  </si>
  <si>
    <t>1 12 01030 01 6000 120</t>
  </si>
  <si>
    <t>1 12 01041 01 6000 120</t>
  </si>
  <si>
    <t>Доходы от оказания платных услуг (работ) и компенсации затрат государства</t>
  </si>
  <si>
    <t xml:space="preserve"> 1 13 00000 00 0000 000</t>
  </si>
  <si>
    <t>Прочие доходы от компенсации затрат бюджетов муниципальных округов</t>
  </si>
  <si>
    <t xml:space="preserve"> 1 13 02994 14 0000 130</t>
  </si>
  <si>
    <t>Доходы от продажи материальных и нематериальных активов</t>
  </si>
  <si>
    <t xml:space="preserve"> 1 14 00000 00 0000 000</t>
  </si>
  <si>
    <t>Штрафы, санкции, возмещение ущерба</t>
  </si>
  <si>
    <t xml:space="preserve"> 1 16 00000 00 0000 000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</si>
  <si>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</si>
  <si>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 уплату средств на содержание детей или нетрудоспособных родителей)</t>
  </si>
  <si>
    <t>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</si>
  <si>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веществ))</t>
  </si>
  <si>
    <t>1 16 01063 01 0091 140</t>
  </si>
  <si>
    <t>1 16 01063 01 0101 140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</si>
  <si>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</si>
  <si>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</si>
  <si>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 регламентирующих рыболовство)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</si>
  <si>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</si>
  <si>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1 16 01143 01 0002 140</t>
  </si>
  <si>
    <t>1 16 01153 01 9000 140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</si>
  <si>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</si>
  <si>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1 16 01163 01 0000 140</t>
  </si>
  <si>
    <t>Административные штрафы,установленные главой 7 Кодекса Российской Федерации об административных правонарушениях, за административные правонарушения посягающие на институты государственной власти , налагаемые мировыми судьями, комиссиями по делам несовершеннолетних и защите их прав 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</si>
  <si>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1 16 01173 01 0007 140</t>
  </si>
  <si>
    <t>Административные штрафы,установленные главой 7 Кодекса Российской Федерации об административных правонарушениях, за административные правонарушения посягающие на институты государственной власти , налагаемые мировыми судьями, комиссиями по делам несовершеннолетних и защите их прав  (штрафы за воспрепятствование законной деятельности должностного лица органа власти)</t>
  </si>
  <si>
    <t>1 16 01173 01 0008 140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</si>
  <si>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</si>
  <si>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</si>
  <si>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непредоставление сведений (информации))</t>
  </si>
  <si>
    <t>1 16 01193 01 0007 140</t>
  </si>
  <si>
    <t>1 16 01193 01 0013 140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</si>
  <si>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 (штрафы за воспрепятствование законной деятельности должностного лица органа государственного контроля (надзора)</t>
  </si>
  <si>
    <t>1 16 01193 01 0401 140</t>
  </si>
  <si>
    <t>1 16 01193 01 9000 140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</si>
  <si>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 и приобретения продажи)</t>
  </si>
  <si>
    <t>1 16 01203 01 0008 140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</si>
  <si>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 </t>
  </si>
  <si>
    <t>1 16 01203 01 0021 140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</si>
  <si>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 </t>
  </si>
  <si>
    <t>1 16 01203 01 0025 140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</si>
  <si>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</si>
  <si>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1 16 01203 01 9000 140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</si>
  <si>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</si>
  <si>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</si>
  <si>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</si>
  <si>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</si>
  <si>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муниципальных округов</t>
  </si>
  <si>
    <t>1 17 00000 00 0000.000</t>
  </si>
  <si>
    <t>1 17 05000 00 0000 180</t>
  </si>
  <si>
    <t>1 17 05040 14 0000 180</t>
  </si>
  <si>
    <t>Приложение №1</t>
  </si>
  <si>
    <t>Государственная пошлина за выдачу разрешения на установку рекламной конструкции</t>
  </si>
  <si>
    <t>1 08 07150 01 0000 110</t>
  </si>
  <si>
    <t xml:space="preserve"> 1 11 05012 14 0000 120</t>
  </si>
  <si>
    <t xml:space="preserve"> 1 11 05024 14 0000 120</t>
  </si>
  <si>
    <t xml:space="preserve"> 1 11 05034 14 0000 120</t>
  </si>
  <si>
    <t xml:space="preserve"> 1 11 09044 14 0000 120</t>
  </si>
  <si>
    <t>1 14 02043 14 0000 440</t>
  </si>
  <si>
    <t>1 16 01053 01 0351 140</t>
  </si>
  <si>
    <t>План на 2022 год</t>
  </si>
  <si>
    <t>% исполнения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</si>
  <si>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</si>
  <si>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1 01 02080 01 0000 110 </t>
  </si>
  <si>
    <t>Налог на доходы физических лицв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</si>
  <si>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</si>
  <si>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</si>
  <si>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Земельный налог (по обязательствам, возникшим до 1 января 2006 года), мобилизуемый на территории муниципального округа</t>
  </si>
  <si>
    <t xml:space="preserve"> 1 04 04052 14 1000 110</t>
  </si>
  <si>
    <t>Инициативные платежи</t>
  </si>
  <si>
    <t>Инициативные платежи, зачисляемые в бюджеты муниципальных округов</t>
  </si>
  <si>
    <t>1 17 15000 00 0000 180</t>
  </si>
  <si>
    <t>1 17 15020 14 0000 180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</si>
  <si>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</si>
  <si>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к решению  Совета народных депутатов</t>
  </si>
  <si>
    <t>Завитинского муниципального округа</t>
  </si>
  <si>
    <t>от                              №</t>
  </si>
  <si>
    <t xml:space="preserve">             Исполнение по прогнозируемым объемам   налоговых и неналоговых доходов бюджета Завитинского муниципального округа за 2022 год по кодам видов и подвидов доходов </t>
  </si>
  <si>
    <t>Исполнено за  2022 год</t>
  </si>
  <si>
    <t>1 14 02050 14 0000 440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</si>
  <si>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</si>
  <si>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</si>
  <si>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1 14 06012 14 0000 430</t>
  </si>
  <si>
    <t>1 14 06024 14 0000 430</t>
  </si>
  <si>
    <t>1 16 01083 01 0037 140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</si>
  <si>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</si>
  <si>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</si>
  <si>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</si>
  <si>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1 16 02020 02 0000 140</t>
  </si>
  <si>
    <t xml:space="preserve">  1 16 07010 14 0000 140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</si>
</sst>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\ _₽_-;\-* #,##0.0\ _₽_-;_-* &quot;-&quot;?\ _₽_-;_-@_-"/>
    <numFmt numFmtId="178" formatCode="?"/>
    <numFmt numFmtId="179" formatCode="#,##0.0"/>
    <numFmt numFmtId="180" formatCode="#,##0.0;[Red]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wrapText="1" indent="2"/>
      <protection/>
    </xf>
    <xf numFmtId="0" fontId="26" fillId="0" borderId="2">
      <alignment horizontal="left" wrapText="1" indent="2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179" fontId="3" fillId="0" borderId="12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justify"/>
    </xf>
    <xf numFmtId="0" fontId="5" fillId="0" borderId="12" xfId="0" applyFont="1" applyBorder="1" applyAlignment="1">
      <alignment horizontal="center" wrapText="1"/>
    </xf>
    <xf numFmtId="179" fontId="3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justify" wrapText="1"/>
    </xf>
    <xf numFmtId="0" fontId="4" fillId="0" borderId="12" xfId="0" applyFont="1" applyBorder="1" applyAlignment="1">
      <alignment horizontal="center"/>
    </xf>
    <xf numFmtId="179" fontId="2" fillId="0" borderId="12" xfId="0" applyNumberFormat="1" applyFont="1" applyFill="1" applyBorder="1" applyAlignment="1">
      <alignment horizontal="right"/>
    </xf>
    <xf numFmtId="179" fontId="2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justify" vertical="center" wrapText="1"/>
    </xf>
    <xf numFmtId="176" fontId="2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justify" wrapText="1"/>
    </xf>
    <xf numFmtId="0" fontId="2" fillId="0" borderId="13" xfId="0" applyFont="1" applyFill="1" applyBorder="1" applyAlignment="1">
      <alignment horizontal="justify"/>
    </xf>
    <xf numFmtId="0" fontId="2" fillId="0" borderId="13" xfId="0" applyNumberFormat="1" applyFont="1" applyFill="1" applyBorder="1" applyAlignment="1">
      <alignment horizontal="justify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3" xfId="0" applyFont="1" applyFill="1" applyBorder="1" applyAlignment="1">
      <alignment horizontal="justify" wrapText="1"/>
    </xf>
    <xf numFmtId="179" fontId="2" fillId="33" borderId="12" xfId="0" applyNumberFormat="1" applyFont="1" applyFill="1" applyBorder="1" applyAlignment="1">
      <alignment/>
    </xf>
    <xf numFmtId="179" fontId="2" fillId="0" borderId="12" xfId="0" applyNumberFormat="1" applyFont="1" applyBorder="1" applyAlignment="1">
      <alignment wrapText="1"/>
    </xf>
    <xf numFmtId="176" fontId="2" fillId="0" borderId="12" xfId="0" applyNumberFormat="1" applyFont="1" applyBorder="1" applyAlignment="1">
      <alignment horizontal="right" wrapText="1"/>
    </xf>
    <xf numFmtId="0" fontId="4" fillId="34" borderId="12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9" fontId="6" fillId="33" borderId="12" xfId="0" applyNumberFormat="1" applyFont="1" applyFill="1" applyBorder="1" applyAlignment="1">
      <alignment horizontal="right"/>
    </xf>
    <xf numFmtId="176" fontId="6" fillId="0" borderId="12" xfId="0" applyNumberFormat="1" applyFont="1" applyBorder="1" applyAlignment="1">
      <alignment wrapText="1"/>
    </xf>
    <xf numFmtId="179" fontId="2" fillId="0" borderId="12" xfId="0" applyNumberFormat="1" applyFont="1" applyBorder="1" applyAlignment="1">
      <alignment horizontal="right"/>
    </xf>
    <xf numFmtId="0" fontId="42" fillId="0" borderId="1" xfId="33" applyNumberFormat="1" applyFont="1" applyAlignment="1" applyProtection="1">
      <alignment wrapText="1"/>
      <protection/>
    </xf>
    <xf numFmtId="0" fontId="43" fillId="0" borderId="2" xfId="34" applyNumberFormat="1" applyFont="1" applyAlignment="1" applyProtection="1">
      <alignment wrapText="1"/>
      <protection/>
    </xf>
    <xf numFmtId="2" fontId="4" fillId="0" borderId="12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0" borderId="13" xfId="0" applyFont="1" applyFill="1" applyBorder="1" applyAlignment="1">
      <alignment horizontal="justify" shrinkToFit="1"/>
    </xf>
    <xf numFmtId="0" fontId="2" fillId="0" borderId="13" xfId="0" applyFont="1" applyBorder="1" applyAlignment="1">
      <alignment horizontal="justify" shrinkToFit="1"/>
    </xf>
    <xf numFmtId="0" fontId="2" fillId="0" borderId="13" xfId="0" applyFont="1" applyFill="1" applyBorder="1" applyAlignment="1">
      <alignment horizontal="justify" shrinkToFit="1"/>
    </xf>
    <xf numFmtId="0" fontId="44" fillId="0" borderId="12" xfId="0" applyFont="1" applyBorder="1" applyAlignment="1">
      <alignment horizontal="justify" vertical="center"/>
    </xf>
    <xf numFmtId="0" fontId="2" fillId="0" borderId="13" xfId="0" applyFont="1" applyFill="1" applyBorder="1" applyAlignment="1">
      <alignment horizontal="justify" vertical="center" shrinkToFit="1"/>
    </xf>
    <xf numFmtId="178" fontId="2" fillId="0" borderId="12" xfId="0" applyNumberFormat="1" applyFont="1" applyBorder="1" applyAlignment="1" applyProtection="1">
      <alignment horizontal="left" vertical="center" wrapText="1" shrinkToFit="1"/>
      <protection/>
    </xf>
    <xf numFmtId="179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7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2"/>
  <sheetViews>
    <sheetView tabSelected="1" view="pageBreakPreview" zoomScale="60" zoomScalePageLayoutView="0" workbookViewId="0" topLeftCell="A80">
      <selection activeCell="G15" sqref="G15"/>
    </sheetView>
  </sheetViews>
  <sheetFormatPr defaultColWidth="9.140625" defaultRowHeight="15"/>
  <cols>
    <col min="1" max="1" width="111.140625" style="1" customWidth="1"/>
    <col min="2" max="2" width="26.140625" style="2" customWidth="1"/>
    <col min="3" max="3" width="15.140625" style="3" customWidth="1"/>
    <col min="4" max="4" width="14.7109375" style="4" customWidth="1"/>
    <col min="5" max="5" width="15.8515625" style="4" customWidth="1"/>
    <col min="6" max="7" width="9.140625" style="5" customWidth="1"/>
    <col min="8" max="8" width="10.00390625" style="5" customWidth="1"/>
    <col min="9" max="16384" width="9.140625" style="5" customWidth="1"/>
  </cols>
  <sheetData>
    <row r="1" spans="2:5" ht="15" customHeight="1">
      <c r="B1" s="11"/>
      <c r="C1" s="61" t="s">
        <v>143</v>
      </c>
      <c r="D1" s="62"/>
      <c r="E1" s="62"/>
    </row>
    <row r="2" spans="2:5" ht="15" customHeight="1">
      <c r="B2" s="11"/>
      <c r="C2" s="50" t="s">
        <v>166</v>
      </c>
      <c r="D2" s="51"/>
      <c r="E2" s="35"/>
    </row>
    <row r="3" spans="2:5" ht="15" customHeight="1">
      <c r="B3" s="11"/>
      <c r="C3" s="50" t="s">
        <v>167</v>
      </c>
      <c r="D3" s="51"/>
      <c r="E3" s="35"/>
    </row>
    <row r="4" spans="2:5" ht="15" customHeight="1">
      <c r="B4" s="11"/>
      <c r="C4" s="50" t="s">
        <v>168</v>
      </c>
      <c r="D4" s="51"/>
      <c r="E4" s="35"/>
    </row>
    <row r="6" spans="1:5" ht="33.75" customHeight="1">
      <c r="A6" s="59" t="s">
        <v>169</v>
      </c>
      <c r="B6" s="59"/>
      <c r="C6" s="60"/>
      <c r="D6" s="60"/>
      <c r="E6" s="60"/>
    </row>
    <row r="7" ht="15">
      <c r="E7" s="4" t="s">
        <v>14</v>
      </c>
    </row>
    <row r="8" spans="1:5" s="6" customFormat="1" ht="42" customHeight="1">
      <c r="A8" s="12" t="s">
        <v>17</v>
      </c>
      <c r="B8" s="13" t="s">
        <v>18</v>
      </c>
      <c r="C8" s="14" t="s">
        <v>152</v>
      </c>
      <c r="D8" s="14" t="s">
        <v>170</v>
      </c>
      <c r="E8" s="14" t="s">
        <v>153</v>
      </c>
    </row>
    <row r="9" spans="1:5" s="6" customFormat="1" ht="16.5" customHeight="1">
      <c r="A9" s="15">
        <v>2</v>
      </c>
      <c r="B9" s="16">
        <v>1</v>
      </c>
      <c r="C9" s="16">
        <v>3</v>
      </c>
      <c r="D9" s="16">
        <v>4</v>
      </c>
      <c r="E9" s="16">
        <v>4</v>
      </c>
    </row>
    <row r="10" spans="1:5" ht="16.5" customHeight="1">
      <c r="A10" s="17" t="s">
        <v>2</v>
      </c>
      <c r="B10" s="18" t="s">
        <v>19</v>
      </c>
      <c r="C10" s="19">
        <f>C11+C18+C23+C34+C42+C47+C53+C58+C60+C67+C93+C45</f>
        <v>193375</v>
      </c>
      <c r="D10" s="19">
        <f>D11+D18+D23+D34+D42+D47+D53+D58+D60+D67+D93+D45</f>
        <v>182279.59999999998</v>
      </c>
      <c r="E10" s="19">
        <f aca="true" t="shared" si="0" ref="E10:E81">(D10/C10)*100</f>
        <v>94.26223658694246</v>
      </c>
    </row>
    <row r="11" spans="1:5" ht="17.25" customHeight="1">
      <c r="A11" s="20" t="s">
        <v>20</v>
      </c>
      <c r="B11" s="21" t="s">
        <v>21</v>
      </c>
      <c r="C11" s="22">
        <f>C12</f>
        <v>133019.3</v>
      </c>
      <c r="D11" s="22">
        <f>D12</f>
        <v>131226.40000000002</v>
      </c>
      <c r="E11" s="19">
        <f t="shared" si="0"/>
        <v>98.65215047741195</v>
      </c>
    </row>
    <row r="12" spans="1:5" ht="19.5" customHeight="1">
      <c r="A12" s="23" t="s">
        <v>0</v>
      </c>
      <c r="B12" s="24" t="s">
        <v>22</v>
      </c>
      <c r="C12" s="25">
        <f>C14+C15+C13+C16+C17</f>
        <v>133019.3</v>
      </c>
      <c r="D12" s="25">
        <f>D14+D15+D13+D16+D17</f>
        <v>131226.40000000002</v>
      </c>
      <c r="E12" s="19">
        <f t="shared" si="0"/>
        <v>98.65215047741195</v>
      </c>
    </row>
    <row r="13" spans="1:5" ht="59.25" customHeight="1">
      <c r="A13" s="23" t="s">
        <v>23</v>
      </c>
      <c r="B13" s="24" t="s">
        <v>24</v>
      </c>
      <c r="C13" s="25">
        <v>131961.3</v>
      </c>
      <c r="D13" s="25">
        <v>128507.6</v>
      </c>
      <c r="E13" s="46">
        <f t="shared" si="0"/>
        <v>97.38279328863842</v>
      </c>
    </row>
    <row r="14" spans="1:5" ht="81.75" customHeight="1">
      <c r="A14" s="23" t="s">
        <v>25</v>
      </c>
      <c r="B14" s="24" t="s">
        <v>26</v>
      </c>
      <c r="C14" s="26">
        <v>584.3</v>
      </c>
      <c r="D14" s="26">
        <v>120.8</v>
      </c>
      <c r="E14" s="46">
        <f t="shared" si="0"/>
        <v>20.674311141536883</v>
      </c>
    </row>
    <row r="15" spans="1:5" ht="49.5" customHeight="1">
      <c r="A15" s="23" t="s">
        <v>27</v>
      </c>
      <c r="B15" s="16" t="s">
        <v>28</v>
      </c>
      <c r="C15" s="25">
        <v>461.6</v>
      </c>
      <c r="D15" s="25">
        <v>1503.5</v>
      </c>
      <c r="E15" s="46">
        <f t="shared" si="0"/>
        <v>325.71490467937605</v>
      </c>
    </row>
    <row r="16" spans="1:5" ht="49.5" customHeight="1">
      <c r="A16" s="27" t="s">
        <v>16</v>
      </c>
      <c r="B16" s="24" t="s">
        <v>29</v>
      </c>
      <c r="C16" s="28">
        <v>12.1</v>
      </c>
      <c r="D16" s="28">
        <v>48.1</v>
      </c>
      <c r="E16" s="46">
        <f t="shared" si="0"/>
        <v>397.52066115702485</v>
      </c>
    </row>
    <row r="17" spans="1:5" ht="59.25" customHeight="1">
      <c r="A17" s="27" t="s">
        <v>156</v>
      </c>
      <c r="B17" s="24" t="s">
        <v>155</v>
      </c>
      <c r="C17" s="28">
        <v>0</v>
      </c>
      <c r="D17" s="28">
        <v>1046.4</v>
      </c>
      <c r="E17" s="46"/>
    </row>
    <row r="18" spans="1:5" ht="25.5" customHeight="1">
      <c r="A18" s="29" t="s">
        <v>30</v>
      </c>
      <c r="B18" s="30" t="s">
        <v>31</v>
      </c>
      <c r="C18" s="22">
        <f>C19+C20+C21+C22</f>
        <v>8222</v>
      </c>
      <c r="D18" s="22">
        <f>D19+D20+D21+D22</f>
        <v>8958.800000000001</v>
      </c>
      <c r="E18" s="19">
        <f t="shared" si="0"/>
        <v>108.96132327900756</v>
      </c>
    </row>
    <row r="19" spans="1:5" ht="65.25" customHeight="1">
      <c r="A19" s="31" t="s">
        <v>32</v>
      </c>
      <c r="B19" s="24" t="s">
        <v>33</v>
      </c>
      <c r="C19" s="44">
        <v>4108.2</v>
      </c>
      <c r="D19" s="44">
        <v>4491.1</v>
      </c>
      <c r="E19" s="46">
        <f t="shared" si="0"/>
        <v>109.32038362299792</v>
      </c>
    </row>
    <row r="20" spans="1:5" ht="75.75" customHeight="1">
      <c r="A20" s="31" t="s">
        <v>34</v>
      </c>
      <c r="B20" s="24" t="s">
        <v>35</v>
      </c>
      <c r="C20" s="45">
        <v>22.7</v>
      </c>
      <c r="D20" s="45">
        <v>24.3</v>
      </c>
      <c r="E20" s="46">
        <f t="shared" si="0"/>
        <v>107.04845814977975</v>
      </c>
    </row>
    <row r="21" spans="1:5" ht="63" customHeight="1">
      <c r="A21" s="31" t="s">
        <v>4</v>
      </c>
      <c r="B21" s="24" t="s">
        <v>36</v>
      </c>
      <c r="C21" s="44">
        <v>4572.9</v>
      </c>
      <c r="D21" s="44">
        <v>4958.7</v>
      </c>
      <c r="E21" s="46">
        <f t="shared" si="0"/>
        <v>108.43665945023946</v>
      </c>
    </row>
    <row r="22" spans="1:5" ht="68.25" customHeight="1">
      <c r="A22" s="31" t="s">
        <v>5</v>
      </c>
      <c r="B22" s="24" t="s">
        <v>37</v>
      </c>
      <c r="C22" s="45">
        <v>-481.8</v>
      </c>
      <c r="D22" s="45">
        <v>-515.3</v>
      </c>
      <c r="E22" s="46">
        <f t="shared" si="0"/>
        <v>106.95309256953092</v>
      </c>
    </row>
    <row r="23" spans="1:5" ht="18.75" customHeight="1">
      <c r="A23" s="20" t="s">
        <v>38</v>
      </c>
      <c r="B23" s="30" t="s">
        <v>39</v>
      </c>
      <c r="C23" s="22">
        <f>C24+C27+C29+C32</f>
        <v>18470.5</v>
      </c>
      <c r="D23" s="22">
        <f>D24+D27+D29+D32</f>
        <v>18780.9</v>
      </c>
      <c r="E23" s="19">
        <f t="shared" si="0"/>
        <v>101.68051758209036</v>
      </c>
    </row>
    <row r="24" spans="1:5" ht="15.75" customHeight="1">
      <c r="A24" s="32" t="s">
        <v>3</v>
      </c>
      <c r="B24" s="24" t="s">
        <v>40</v>
      </c>
      <c r="C24" s="25">
        <f>C25+C26</f>
        <v>17052</v>
      </c>
      <c r="D24" s="25">
        <f>D25+D26</f>
        <v>17805.4</v>
      </c>
      <c r="E24" s="46">
        <f t="shared" si="0"/>
        <v>104.41825005864416</v>
      </c>
    </row>
    <row r="25" spans="1:5" ht="35.25" customHeight="1">
      <c r="A25" s="32" t="s">
        <v>7</v>
      </c>
      <c r="B25" s="24" t="s">
        <v>41</v>
      </c>
      <c r="C25" s="25">
        <v>11580</v>
      </c>
      <c r="D25" s="25">
        <v>13316.6</v>
      </c>
      <c r="E25" s="46">
        <f t="shared" si="0"/>
        <v>114.9965457685665</v>
      </c>
    </row>
    <row r="26" spans="1:5" ht="53.25" customHeight="1">
      <c r="A26" s="33" t="s">
        <v>6</v>
      </c>
      <c r="B26" s="24" t="s">
        <v>42</v>
      </c>
      <c r="C26" s="25">
        <v>5472</v>
      </c>
      <c r="D26" s="25">
        <v>4488.8</v>
      </c>
      <c r="E26" s="46">
        <f t="shared" si="0"/>
        <v>82.03216374269006</v>
      </c>
    </row>
    <row r="27" spans="1:5" ht="16.5" customHeight="1">
      <c r="A27" s="34" t="s">
        <v>43</v>
      </c>
      <c r="B27" s="16" t="s">
        <v>44</v>
      </c>
      <c r="C27" s="25">
        <f>C28</f>
        <v>15</v>
      </c>
      <c r="D27" s="25">
        <f>D28</f>
        <v>-59.8</v>
      </c>
      <c r="E27" s="46">
        <f t="shared" si="0"/>
        <v>-398.66666666666663</v>
      </c>
    </row>
    <row r="28" spans="1:5" ht="38.25" customHeight="1">
      <c r="A28" s="23" t="s">
        <v>45</v>
      </c>
      <c r="B28" s="24" t="s">
        <v>46</v>
      </c>
      <c r="C28" s="25">
        <v>15</v>
      </c>
      <c r="D28" s="25">
        <v>-59.8</v>
      </c>
      <c r="E28" s="46">
        <f t="shared" si="0"/>
        <v>-398.66666666666663</v>
      </c>
    </row>
    <row r="29" spans="1:5" ht="17.25" customHeight="1">
      <c r="A29" s="35" t="s">
        <v>47</v>
      </c>
      <c r="B29" s="16" t="s">
        <v>48</v>
      </c>
      <c r="C29" s="25">
        <f>C30+C31</f>
        <v>869</v>
      </c>
      <c r="D29" s="25">
        <f>D30+D31</f>
        <v>188.2</v>
      </c>
      <c r="E29" s="46">
        <f t="shared" si="0"/>
        <v>21.657077100115075</v>
      </c>
    </row>
    <row r="30" spans="1:5" ht="36.75" customHeight="1">
      <c r="A30" s="32" t="s">
        <v>49</v>
      </c>
      <c r="B30" s="24" t="s">
        <v>50</v>
      </c>
      <c r="C30" s="26">
        <v>869</v>
      </c>
      <c r="D30" s="26">
        <v>188.2</v>
      </c>
      <c r="E30" s="46">
        <f t="shared" si="0"/>
        <v>21.657077100115075</v>
      </c>
    </row>
    <row r="31" spans="1:5" ht="21" customHeight="1" hidden="1">
      <c r="A31" s="32" t="s">
        <v>51</v>
      </c>
      <c r="B31" s="24" t="s">
        <v>52</v>
      </c>
      <c r="C31" s="25">
        <f>1-1</f>
        <v>0</v>
      </c>
      <c r="D31" s="25"/>
      <c r="E31" s="46" t="e">
        <f t="shared" si="0"/>
        <v>#DIV/0!</v>
      </c>
    </row>
    <row r="32" spans="1:5" ht="16.5" customHeight="1">
      <c r="A32" s="34" t="s">
        <v>53</v>
      </c>
      <c r="B32" s="16" t="s">
        <v>54</v>
      </c>
      <c r="C32" s="25">
        <f>C33</f>
        <v>534.5</v>
      </c>
      <c r="D32" s="25">
        <f>D33</f>
        <v>847.1</v>
      </c>
      <c r="E32" s="46">
        <f t="shared" si="0"/>
        <v>158.4845650140318</v>
      </c>
    </row>
    <row r="33" spans="1:5" ht="45" customHeight="1">
      <c r="A33" s="23" t="s">
        <v>55</v>
      </c>
      <c r="B33" s="24" t="s">
        <v>56</v>
      </c>
      <c r="C33" s="25">
        <v>534.5</v>
      </c>
      <c r="D33" s="25">
        <v>847.1</v>
      </c>
      <c r="E33" s="46">
        <f t="shared" si="0"/>
        <v>158.4845650140318</v>
      </c>
    </row>
    <row r="34" spans="1:5" ht="18" customHeight="1">
      <c r="A34" s="36" t="s">
        <v>57</v>
      </c>
      <c r="B34" s="30" t="s">
        <v>58</v>
      </c>
      <c r="C34" s="22">
        <f>C35+C37</f>
        <v>9959.5</v>
      </c>
      <c r="D34" s="22">
        <f>D35+D37</f>
        <v>1690.6999999999998</v>
      </c>
      <c r="E34" s="19">
        <f t="shared" si="0"/>
        <v>16.97575179476881</v>
      </c>
    </row>
    <row r="35" spans="1:5" ht="17.25" customHeight="1">
      <c r="A35" s="23" t="s">
        <v>59</v>
      </c>
      <c r="B35" s="24" t="s">
        <v>60</v>
      </c>
      <c r="C35" s="25">
        <f>C36</f>
        <v>5204</v>
      </c>
      <c r="D35" s="25">
        <f>D36</f>
        <v>6855.3</v>
      </c>
      <c r="E35" s="46">
        <f t="shared" si="0"/>
        <v>131.73136049192928</v>
      </c>
    </row>
    <row r="36" spans="1:5" ht="39" customHeight="1">
      <c r="A36" s="23" t="s">
        <v>61</v>
      </c>
      <c r="B36" s="24" t="s">
        <v>62</v>
      </c>
      <c r="C36" s="25">
        <v>5204</v>
      </c>
      <c r="D36" s="25">
        <v>6855.3</v>
      </c>
      <c r="E36" s="46">
        <f t="shared" si="0"/>
        <v>131.73136049192928</v>
      </c>
    </row>
    <row r="37" spans="1:5" ht="18" customHeight="1">
      <c r="A37" s="23" t="s">
        <v>63</v>
      </c>
      <c r="B37" s="24" t="s">
        <v>64</v>
      </c>
      <c r="C37" s="25">
        <f>C38+C40</f>
        <v>4755.5</v>
      </c>
      <c r="D37" s="25">
        <f>D38+D40</f>
        <v>-5164.6</v>
      </c>
      <c r="E37" s="46">
        <f t="shared" si="0"/>
        <v>-108.60267059194616</v>
      </c>
    </row>
    <row r="38" spans="1:5" ht="17.25" customHeight="1">
      <c r="A38" s="23" t="s">
        <v>65</v>
      </c>
      <c r="B38" s="24" t="s">
        <v>66</v>
      </c>
      <c r="C38" s="25">
        <f>C39</f>
        <v>1045.5</v>
      </c>
      <c r="D38" s="25">
        <f>D39</f>
        <v>-7662</v>
      </c>
      <c r="E38" s="46">
        <f t="shared" si="0"/>
        <v>-732.8550932568148</v>
      </c>
    </row>
    <row r="39" spans="1:5" ht="18.75" customHeight="1">
      <c r="A39" s="23" t="s">
        <v>67</v>
      </c>
      <c r="B39" s="24" t="s">
        <v>68</v>
      </c>
      <c r="C39" s="25">
        <v>1045.5</v>
      </c>
      <c r="D39" s="25">
        <v>-7662</v>
      </c>
      <c r="E39" s="46">
        <f t="shared" si="0"/>
        <v>-732.8550932568148</v>
      </c>
    </row>
    <row r="40" spans="1:5" ht="19.5" customHeight="1">
      <c r="A40" s="23" t="s">
        <v>69</v>
      </c>
      <c r="B40" s="24" t="s">
        <v>70</v>
      </c>
      <c r="C40" s="25">
        <f>C41</f>
        <v>3710</v>
      </c>
      <c r="D40" s="25">
        <f>D41</f>
        <v>2497.4</v>
      </c>
      <c r="E40" s="46">
        <f t="shared" si="0"/>
        <v>67.31536388140162</v>
      </c>
    </row>
    <row r="41" spans="1:5" ht="30.75" customHeight="1">
      <c r="A41" s="23" t="s">
        <v>71</v>
      </c>
      <c r="B41" s="24" t="s">
        <v>72</v>
      </c>
      <c r="C41" s="25">
        <v>3710</v>
      </c>
      <c r="D41" s="25">
        <v>2497.4</v>
      </c>
      <c r="E41" s="46">
        <f t="shared" si="0"/>
        <v>67.31536388140162</v>
      </c>
    </row>
    <row r="42" spans="1:5" ht="20.25" customHeight="1">
      <c r="A42" s="20" t="s">
        <v>73</v>
      </c>
      <c r="B42" s="30" t="s">
        <v>74</v>
      </c>
      <c r="C42" s="22">
        <f>C43+C44</f>
        <v>1967</v>
      </c>
      <c r="D42" s="22">
        <f>D43+D44</f>
        <v>2011.9</v>
      </c>
      <c r="E42" s="19">
        <f t="shared" si="0"/>
        <v>102.28266395526182</v>
      </c>
    </row>
    <row r="43" spans="1:5" ht="36.75" customHeight="1">
      <c r="A43" s="23" t="s">
        <v>75</v>
      </c>
      <c r="B43" s="24" t="s">
        <v>76</v>
      </c>
      <c r="C43" s="25">
        <v>1964</v>
      </c>
      <c r="D43" s="25">
        <v>2011.9</v>
      </c>
      <c r="E43" s="46">
        <f t="shared" si="0"/>
        <v>102.438900203666</v>
      </c>
    </row>
    <row r="44" spans="1:5" ht="21.75" customHeight="1">
      <c r="A44" s="23" t="s">
        <v>144</v>
      </c>
      <c r="B44" s="24" t="s">
        <v>145</v>
      </c>
      <c r="C44" s="25">
        <v>3</v>
      </c>
      <c r="D44" s="25">
        <v>0</v>
      </c>
      <c r="E44" s="46">
        <f t="shared" si="0"/>
        <v>0</v>
      </c>
    </row>
    <row r="45" spans="1:5" ht="21.75" customHeight="1">
      <c r="A45" s="47" t="s">
        <v>157</v>
      </c>
      <c r="B45" s="30" t="s">
        <v>158</v>
      </c>
      <c r="C45" s="22">
        <f>C46</f>
        <v>0</v>
      </c>
      <c r="D45" s="22">
        <f>D46</f>
        <v>-2.5</v>
      </c>
      <c r="E45" s="19"/>
    </row>
    <row r="46" spans="1:5" ht="31.5" customHeight="1">
      <c r="A46" s="48" t="s">
        <v>159</v>
      </c>
      <c r="B46" s="24" t="s">
        <v>160</v>
      </c>
      <c r="C46" s="25">
        <v>0</v>
      </c>
      <c r="D46" s="25">
        <v>-2.5</v>
      </c>
      <c r="E46" s="46"/>
    </row>
    <row r="47" spans="1:5" ht="23.25" customHeight="1">
      <c r="A47" s="36" t="s">
        <v>77</v>
      </c>
      <c r="B47" s="30" t="s">
        <v>78</v>
      </c>
      <c r="C47" s="22">
        <f>C48+C49+C50+C51+C52</f>
        <v>11965</v>
      </c>
      <c r="D47" s="22">
        <f>D48+D49+D50+D51+D52</f>
        <v>12164.8</v>
      </c>
      <c r="E47" s="19">
        <f t="shared" si="0"/>
        <v>101.66987045549519</v>
      </c>
    </row>
    <row r="48" spans="1:5" ht="48.75" customHeight="1">
      <c r="A48" s="23" t="s">
        <v>79</v>
      </c>
      <c r="B48" s="24" t="s">
        <v>146</v>
      </c>
      <c r="C48" s="26">
        <v>4900</v>
      </c>
      <c r="D48" s="26">
        <v>4757.2</v>
      </c>
      <c r="E48" s="46">
        <f t="shared" si="0"/>
        <v>97.08571428571429</v>
      </c>
    </row>
    <row r="49" spans="1:5" ht="53.25" customHeight="1">
      <c r="A49" s="23" t="s">
        <v>80</v>
      </c>
      <c r="B49" s="24" t="s">
        <v>147</v>
      </c>
      <c r="C49" s="37">
        <v>3000</v>
      </c>
      <c r="D49" s="37">
        <v>2762.8</v>
      </c>
      <c r="E49" s="46">
        <f t="shared" si="0"/>
        <v>92.09333333333333</v>
      </c>
    </row>
    <row r="50" spans="1:5" ht="48.75" customHeight="1">
      <c r="A50" s="23" t="s">
        <v>81</v>
      </c>
      <c r="B50" s="24" t="s">
        <v>148</v>
      </c>
      <c r="C50" s="26">
        <v>1800</v>
      </c>
      <c r="D50" s="26">
        <v>1413</v>
      </c>
      <c r="E50" s="46">
        <f t="shared" si="0"/>
        <v>78.5</v>
      </c>
    </row>
    <row r="51" spans="1:5" ht="33" customHeight="1">
      <c r="A51" s="7" t="s">
        <v>82</v>
      </c>
      <c r="B51" s="41" t="s">
        <v>83</v>
      </c>
      <c r="C51" s="25">
        <v>10</v>
      </c>
      <c r="D51" s="25">
        <v>0</v>
      </c>
      <c r="E51" s="46">
        <f t="shared" si="0"/>
        <v>0</v>
      </c>
    </row>
    <row r="52" spans="1:5" ht="46.5" customHeight="1">
      <c r="A52" s="8" t="s">
        <v>84</v>
      </c>
      <c r="B52" s="24" t="s">
        <v>149</v>
      </c>
      <c r="C52" s="25">
        <v>2255</v>
      </c>
      <c r="D52" s="25">
        <v>3231.8</v>
      </c>
      <c r="E52" s="46">
        <f t="shared" si="0"/>
        <v>143.31707317073173</v>
      </c>
    </row>
    <row r="53" spans="1:5" ht="18" customHeight="1">
      <c r="A53" s="36" t="s">
        <v>85</v>
      </c>
      <c r="B53" s="30" t="s">
        <v>86</v>
      </c>
      <c r="C53" s="22">
        <f>C54</f>
        <v>1080</v>
      </c>
      <c r="D53" s="22">
        <f>D54</f>
        <v>257.8</v>
      </c>
      <c r="E53" s="19">
        <f t="shared" si="0"/>
        <v>23.870370370370374</v>
      </c>
    </row>
    <row r="54" spans="1:5" ht="18.75" customHeight="1">
      <c r="A54" s="23" t="s">
        <v>87</v>
      </c>
      <c r="B54" s="24" t="s">
        <v>88</v>
      </c>
      <c r="C54" s="25">
        <f>C55+C56+C57</f>
        <v>1080</v>
      </c>
      <c r="D54" s="25">
        <f>D55+D56+D57</f>
        <v>257.8</v>
      </c>
      <c r="E54" s="46">
        <f t="shared" si="0"/>
        <v>23.870370370370374</v>
      </c>
    </row>
    <row r="55" spans="1:5" ht="51.75" customHeight="1">
      <c r="A55" s="23" t="s">
        <v>89</v>
      </c>
      <c r="B55" s="24" t="s">
        <v>90</v>
      </c>
      <c r="C55" s="25">
        <v>700</v>
      </c>
      <c r="D55" s="25">
        <v>217.4</v>
      </c>
      <c r="E55" s="46">
        <f t="shared" si="0"/>
        <v>31.057142857142857</v>
      </c>
    </row>
    <row r="56" spans="1:5" ht="30" customHeight="1">
      <c r="A56" s="23" t="s">
        <v>9</v>
      </c>
      <c r="B56" s="24" t="s">
        <v>91</v>
      </c>
      <c r="C56" s="25">
        <v>230</v>
      </c>
      <c r="D56" s="25">
        <v>38</v>
      </c>
      <c r="E56" s="46">
        <f t="shared" si="0"/>
        <v>16.52173913043478</v>
      </c>
    </row>
    <row r="57" spans="1:5" ht="31.5" customHeight="1">
      <c r="A57" s="23" t="s">
        <v>8</v>
      </c>
      <c r="B57" s="24" t="s">
        <v>92</v>
      </c>
      <c r="C57" s="25">
        <v>150</v>
      </c>
      <c r="D57" s="25">
        <v>2.4</v>
      </c>
      <c r="E57" s="46">
        <f t="shared" si="0"/>
        <v>1.6</v>
      </c>
    </row>
    <row r="58" spans="1:5" ht="23.25" customHeight="1">
      <c r="A58" s="36" t="s">
        <v>93</v>
      </c>
      <c r="B58" s="30" t="s">
        <v>94</v>
      </c>
      <c r="C58" s="22">
        <f>C59</f>
        <v>1377.1</v>
      </c>
      <c r="D58" s="22">
        <f>D59</f>
        <v>1391.3</v>
      </c>
      <c r="E58" s="19">
        <f t="shared" si="0"/>
        <v>101.03115242175586</v>
      </c>
    </row>
    <row r="59" spans="1:5" ht="17.25" customHeight="1">
      <c r="A59" s="23" t="s">
        <v>95</v>
      </c>
      <c r="B59" s="24" t="s">
        <v>96</v>
      </c>
      <c r="C59" s="38">
        <v>1377.1</v>
      </c>
      <c r="D59" s="38">
        <v>1391.3</v>
      </c>
      <c r="E59" s="46">
        <f t="shared" si="0"/>
        <v>101.03115242175586</v>
      </c>
    </row>
    <row r="60" spans="1:5" ht="18.75" customHeight="1">
      <c r="A60" s="52" t="s">
        <v>97</v>
      </c>
      <c r="B60" s="30" t="s">
        <v>98</v>
      </c>
      <c r="C60" s="22">
        <f>C61+C64</f>
        <v>4419.5</v>
      </c>
      <c r="D60" s="22">
        <f>D61+D64</f>
        <v>2799.6000000000004</v>
      </c>
      <c r="E60" s="19">
        <f t="shared" si="0"/>
        <v>63.34653241316892</v>
      </c>
    </row>
    <row r="61" spans="1:5" ht="49.5" customHeight="1">
      <c r="A61" s="53" t="s">
        <v>135</v>
      </c>
      <c r="B61" s="16" t="s">
        <v>136</v>
      </c>
      <c r="C61" s="39">
        <f>C62</f>
        <v>3639.7</v>
      </c>
      <c r="D61" s="39">
        <f>D62</f>
        <v>2064.8</v>
      </c>
      <c r="E61" s="46">
        <f t="shared" si="0"/>
        <v>56.7299502706267</v>
      </c>
    </row>
    <row r="62" spans="1:5" ht="57" customHeight="1">
      <c r="A62" s="53" t="s">
        <v>137</v>
      </c>
      <c r="B62" s="16" t="s">
        <v>171</v>
      </c>
      <c r="C62" s="25">
        <f>C63</f>
        <v>3639.7</v>
      </c>
      <c r="D62" s="25">
        <f>D63</f>
        <v>2064.8</v>
      </c>
      <c r="E62" s="46">
        <f t="shared" si="0"/>
        <v>56.7299502706267</v>
      </c>
    </row>
    <row r="63" spans="1:5" ht="60.75" customHeight="1">
      <c r="A63" s="54" t="s">
        <v>138</v>
      </c>
      <c r="B63" s="24" t="s">
        <v>150</v>
      </c>
      <c r="C63" s="25">
        <v>3639.7</v>
      </c>
      <c r="D63" s="25">
        <v>2064.8</v>
      </c>
      <c r="E63" s="46">
        <f t="shared" si="0"/>
        <v>56.7299502706267</v>
      </c>
    </row>
    <row r="64" spans="1:5" ht="29.25" customHeight="1">
      <c r="A64" s="55" t="s">
        <v>172</v>
      </c>
      <c r="B64" s="24" t="s">
        <v>173</v>
      </c>
      <c r="C64" s="25">
        <f>C65+C66</f>
        <v>779.8</v>
      </c>
      <c r="D64" s="25">
        <f>D65+D66</f>
        <v>734.8</v>
      </c>
      <c r="E64" s="46">
        <f t="shared" si="0"/>
        <v>94.22928956142601</v>
      </c>
    </row>
    <row r="65" spans="1:5" ht="42" customHeight="1">
      <c r="A65" s="55" t="s">
        <v>154</v>
      </c>
      <c r="B65" s="24" t="s">
        <v>174</v>
      </c>
      <c r="C65" s="25">
        <v>682</v>
      </c>
      <c r="D65" s="25">
        <v>637</v>
      </c>
      <c r="E65" s="46">
        <f t="shared" si="0"/>
        <v>93.40175953079178</v>
      </c>
    </row>
    <row r="66" spans="1:5" ht="32.25" customHeight="1">
      <c r="A66" s="55" t="s">
        <v>165</v>
      </c>
      <c r="B66" s="24" t="s">
        <v>175</v>
      </c>
      <c r="C66" s="25">
        <v>97.8</v>
      </c>
      <c r="D66" s="25">
        <v>97.8</v>
      </c>
      <c r="E66" s="46">
        <f t="shared" si="0"/>
        <v>100</v>
      </c>
    </row>
    <row r="67" spans="1:8" ht="21.75" customHeight="1">
      <c r="A67" s="52" t="s">
        <v>99</v>
      </c>
      <c r="B67" s="30" t="s">
        <v>100</v>
      </c>
      <c r="C67" s="22">
        <f>C68+C69+C70+C71+C72+C73+C74+C76+C77+C78+C81+C83+C84+C86+C87+C88+C89+C79+C80+C82+C85+C75+C91+C92</f>
        <v>2240.5</v>
      </c>
      <c r="D67" s="22">
        <f>D68+D69+D70+D71+D72+D73+D74+D76+D77+D78+D81+D83+D84+D86+D87+D88+D89+D79+D80+D82+D85+D75+D91+D92</f>
        <v>2359.7999999999997</v>
      </c>
      <c r="E67" s="46">
        <f t="shared" si="0"/>
        <v>105.3247043070743</v>
      </c>
      <c r="H67" s="58"/>
    </row>
    <row r="68" spans="1:5" ht="63" customHeight="1">
      <c r="A68" s="54" t="s">
        <v>15</v>
      </c>
      <c r="B68" s="24" t="s">
        <v>101</v>
      </c>
      <c r="C68" s="25">
        <v>28</v>
      </c>
      <c r="D68" s="25">
        <v>28.6</v>
      </c>
      <c r="E68" s="46">
        <f t="shared" si="0"/>
        <v>102.14285714285715</v>
      </c>
    </row>
    <row r="69" spans="1:5" ht="61.5" customHeight="1">
      <c r="A69" s="54" t="s">
        <v>102</v>
      </c>
      <c r="B69" s="24" t="s">
        <v>151</v>
      </c>
      <c r="C69" s="25">
        <v>14</v>
      </c>
      <c r="D69" s="25">
        <v>10.1</v>
      </c>
      <c r="E69" s="46">
        <f t="shared" si="0"/>
        <v>72.14285714285714</v>
      </c>
    </row>
    <row r="70" spans="1:5" ht="64.5" customHeight="1">
      <c r="A70" s="54" t="s">
        <v>10</v>
      </c>
      <c r="B70" s="24" t="s">
        <v>103</v>
      </c>
      <c r="C70" s="25">
        <v>11.5</v>
      </c>
      <c r="D70" s="25">
        <v>15.2</v>
      </c>
      <c r="E70" s="46">
        <f t="shared" si="0"/>
        <v>132.17391304347825</v>
      </c>
    </row>
    <row r="71" spans="1:5" ht="111" customHeight="1">
      <c r="A71" s="54" t="s">
        <v>104</v>
      </c>
      <c r="B71" s="24" t="s">
        <v>105</v>
      </c>
      <c r="C71" s="25">
        <v>0.5</v>
      </c>
      <c r="D71" s="25">
        <v>3.8</v>
      </c>
      <c r="E71" s="46">
        <f t="shared" si="0"/>
        <v>760</v>
      </c>
    </row>
    <row r="72" spans="1:5" ht="60" customHeight="1">
      <c r="A72" s="54" t="s">
        <v>10</v>
      </c>
      <c r="B72" s="24" t="s">
        <v>106</v>
      </c>
      <c r="C72" s="25">
        <v>240.5</v>
      </c>
      <c r="D72" s="25">
        <v>246.9</v>
      </c>
      <c r="E72" s="46">
        <f t="shared" si="0"/>
        <v>102.66112266112266</v>
      </c>
    </row>
    <row r="73" spans="1:5" ht="68.25" customHeight="1">
      <c r="A73" s="54" t="s">
        <v>107</v>
      </c>
      <c r="B73" s="24" t="s">
        <v>108</v>
      </c>
      <c r="C73" s="25">
        <v>3.5</v>
      </c>
      <c r="D73" s="25">
        <v>1.3</v>
      </c>
      <c r="E73" s="46">
        <f t="shared" si="0"/>
        <v>37.142857142857146</v>
      </c>
    </row>
    <row r="74" spans="1:5" ht="63" customHeight="1">
      <c r="A74" s="54" t="s">
        <v>109</v>
      </c>
      <c r="B74" s="24" t="s">
        <v>176</v>
      </c>
      <c r="C74" s="25">
        <v>3</v>
      </c>
      <c r="D74" s="25">
        <v>1.2</v>
      </c>
      <c r="E74" s="46">
        <f t="shared" si="0"/>
        <v>40</v>
      </c>
    </row>
    <row r="75" spans="1:5" ht="63" customHeight="1">
      <c r="A75" s="56" t="s">
        <v>177</v>
      </c>
      <c r="B75" s="24" t="s">
        <v>176</v>
      </c>
      <c r="C75" s="25">
        <v>1180</v>
      </c>
      <c r="D75" s="25">
        <v>1033.2</v>
      </c>
      <c r="E75" s="46"/>
    </row>
    <row r="76" spans="1:5" ht="63" customHeight="1">
      <c r="A76" s="54" t="s">
        <v>110</v>
      </c>
      <c r="B76" s="24" t="s">
        <v>111</v>
      </c>
      <c r="C76" s="25">
        <v>2.5</v>
      </c>
      <c r="D76" s="25">
        <v>47.7</v>
      </c>
      <c r="E76" s="46"/>
    </row>
    <row r="77" spans="1:5" ht="72" customHeight="1">
      <c r="A77" s="54" t="s">
        <v>11</v>
      </c>
      <c r="B77" s="24" t="s">
        <v>112</v>
      </c>
      <c r="C77" s="25">
        <v>2</v>
      </c>
      <c r="D77" s="25">
        <v>32.2</v>
      </c>
      <c r="E77" s="46">
        <f t="shared" si="0"/>
        <v>1610.0000000000002</v>
      </c>
    </row>
    <row r="78" spans="1:5" ht="64.5" customHeight="1">
      <c r="A78" s="57" t="s">
        <v>113</v>
      </c>
      <c r="B78" s="40" t="s">
        <v>114</v>
      </c>
      <c r="C78" s="25">
        <v>17</v>
      </c>
      <c r="D78" s="25">
        <v>2</v>
      </c>
      <c r="E78" s="46">
        <f t="shared" si="0"/>
        <v>11.76470588235294</v>
      </c>
    </row>
    <row r="79" spans="1:5" ht="69" customHeight="1">
      <c r="A79" s="57" t="s">
        <v>115</v>
      </c>
      <c r="B79" s="40" t="s">
        <v>116</v>
      </c>
      <c r="C79" s="25">
        <v>20</v>
      </c>
      <c r="D79" s="25">
        <v>17</v>
      </c>
      <c r="E79" s="46">
        <f t="shared" si="0"/>
        <v>85</v>
      </c>
    </row>
    <row r="80" spans="1:5" ht="81.75" customHeight="1">
      <c r="A80" s="57" t="s">
        <v>117</v>
      </c>
      <c r="B80" s="40" t="s">
        <v>118</v>
      </c>
      <c r="C80" s="25">
        <v>6</v>
      </c>
      <c r="D80" s="25">
        <v>16.5</v>
      </c>
      <c r="E80" s="46">
        <f t="shared" si="0"/>
        <v>275</v>
      </c>
    </row>
    <row r="81" spans="1:5" ht="75" customHeight="1">
      <c r="A81" s="54" t="s">
        <v>119</v>
      </c>
      <c r="B81" s="24" t="s">
        <v>120</v>
      </c>
      <c r="C81" s="25">
        <v>28.5</v>
      </c>
      <c r="D81" s="25">
        <v>4.7</v>
      </c>
      <c r="E81" s="46">
        <f t="shared" si="0"/>
        <v>16.49122807017544</v>
      </c>
    </row>
    <row r="82" spans="1:5" ht="71.25" customHeight="1">
      <c r="A82" s="54" t="s">
        <v>121</v>
      </c>
      <c r="B82" s="24" t="s">
        <v>122</v>
      </c>
      <c r="C82" s="25">
        <v>2.5</v>
      </c>
      <c r="D82" s="25">
        <v>32.1</v>
      </c>
      <c r="E82" s="46">
        <f aca="true" t="shared" si="1" ref="E82:E97">(D82/C82)*100</f>
        <v>1284</v>
      </c>
    </row>
    <row r="83" spans="1:5" ht="63" customHeight="1">
      <c r="A83" s="54" t="s">
        <v>13</v>
      </c>
      <c r="B83" s="24" t="s">
        <v>123</v>
      </c>
      <c r="C83" s="25">
        <v>6</v>
      </c>
      <c r="D83" s="25">
        <v>2.5</v>
      </c>
      <c r="E83" s="46">
        <f t="shared" si="1"/>
        <v>41.66666666666667</v>
      </c>
    </row>
    <row r="84" spans="1:5" ht="62.25" customHeight="1">
      <c r="A84" s="54" t="s">
        <v>124</v>
      </c>
      <c r="B84" s="24" t="s">
        <v>125</v>
      </c>
      <c r="C84" s="25">
        <v>10</v>
      </c>
      <c r="D84" s="25">
        <v>6</v>
      </c>
      <c r="E84" s="46">
        <f t="shared" si="1"/>
        <v>60</v>
      </c>
    </row>
    <row r="85" spans="1:5" ht="45">
      <c r="A85" s="57" t="s">
        <v>12</v>
      </c>
      <c r="B85" s="24" t="s">
        <v>126</v>
      </c>
      <c r="C85" s="25">
        <v>4.5</v>
      </c>
      <c r="D85" s="25">
        <v>8.9</v>
      </c>
      <c r="E85" s="46">
        <f t="shared" si="1"/>
        <v>197.77777777777777</v>
      </c>
    </row>
    <row r="86" spans="1:5" ht="63" customHeight="1">
      <c r="A86" s="54" t="s">
        <v>127</v>
      </c>
      <c r="B86" s="24" t="s">
        <v>128</v>
      </c>
      <c r="C86" s="25">
        <v>5</v>
      </c>
      <c r="D86" s="25">
        <v>3.8</v>
      </c>
      <c r="E86" s="46">
        <f t="shared" si="1"/>
        <v>76</v>
      </c>
    </row>
    <row r="87" spans="1:5" ht="60">
      <c r="A87" s="54" t="s">
        <v>129</v>
      </c>
      <c r="B87" s="24" t="s">
        <v>130</v>
      </c>
      <c r="C87" s="25">
        <v>1</v>
      </c>
      <c r="D87" s="25">
        <v>1.5</v>
      </c>
      <c r="E87" s="46">
        <f t="shared" si="1"/>
        <v>150</v>
      </c>
    </row>
    <row r="88" spans="1:5" ht="64.5" customHeight="1">
      <c r="A88" s="54" t="s">
        <v>131</v>
      </c>
      <c r="B88" s="24" t="s">
        <v>132</v>
      </c>
      <c r="C88" s="25">
        <v>636</v>
      </c>
      <c r="D88" s="25">
        <v>158.2</v>
      </c>
      <c r="E88" s="46">
        <f t="shared" si="1"/>
        <v>24.874213836477985</v>
      </c>
    </row>
    <row r="89" spans="1:5" ht="66" customHeight="1">
      <c r="A89" s="54" t="s">
        <v>133</v>
      </c>
      <c r="B89" s="24" t="s">
        <v>134</v>
      </c>
      <c r="C89" s="25">
        <v>18.5</v>
      </c>
      <c r="D89" s="25">
        <v>281.3</v>
      </c>
      <c r="E89" s="46">
        <f t="shared" si="1"/>
        <v>1520.5405405405406</v>
      </c>
    </row>
    <row r="90" spans="1:5" ht="59.25" customHeight="1">
      <c r="A90" s="23" t="s">
        <v>133</v>
      </c>
      <c r="B90" s="24" t="s">
        <v>134</v>
      </c>
      <c r="C90" s="25">
        <v>18.5</v>
      </c>
      <c r="D90" s="25">
        <v>11.5</v>
      </c>
      <c r="E90" s="46">
        <f t="shared" si="1"/>
        <v>62.16216216216216</v>
      </c>
    </row>
    <row r="91" spans="1:5" ht="45" customHeight="1">
      <c r="A91" s="23" t="s">
        <v>179</v>
      </c>
      <c r="B91" s="42" t="s">
        <v>180</v>
      </c>
      <c r="C91" s="25">
        <v>0</v>
      </c>
      <c r="D91" s="25">
        <v>176</v>
      </c>
      <c r="E91" s="46" t="e">
        <f t="shared" si="1"/>
        <v>#DIV/0!</v>
      </c>
    </row>
    <row r="92" spans="1:5" ht="59.25" customHeight="1">
      <c r="A92" s="23" t="s">
        <v>178</v>
      </c>
      <c r="B92" s="42" t="s">
        <v>181</v>
      </c>
      <c r="C92" s="25">
        <v>0</v>
      </c>
      <c r="D92" s="25">
        <v>229.1</v>
      </c>
      <c r="E92" s="46" t="e">
        <f t="shared" si="1"/>
        <v>#DIV/0!</v>
      </c>
    </row>
    <row r="93" spans="1:5" ht="15">
      <c r="A93" s="36" t="s">
        <v>1</v>
      </c>
      <c r="B93" s="43" t="s">
        <v>140</v>
      </c>
      <c r="C93" s="22">
        <f>C94+C96</f>
        <v>654.5999999999999</v>
      </c>
      <c r="D93" s="22">
        <f>D94+D96</f>
        <v>640.1</v>
      </c>
      <c r="E93" s="19">
        <f t="shared" si="1"/>
        <v>97.78490681332113</v>
      </c>
    </row>
    <row r="94" spans="1:5" ht="15">
      <c r="A94" s="23" t="s">
        <v>1</v>
      </c>
      <c r="B94" s="42" t="s">
        <v>141</v>
      </c>
      <c r="C94" s="25">
        <f>C95</f>
        <v>400.9</v>
      </c>
      <c r="D94" s="25">
        <f>D95</f>
        <v>415.1</v>
      </c>
      <c r="E94" s="46">
        <f t="shared" si="1"/>
        <v>103.54203043152907</v>
      </c>
    </row>
    <row r="95" spans="1:5" ht="15">
      <c r="A95" s="23" t="s">
        <v>139</v>
      </c>
      <c r="B95" s="42" t="s">
        <v>142</v>
      </c>
      <c r="C95" s="25">
        <v>400.9</v>
      </c>
      <c r="D95" s="25">
        <v>415.1</v>
      </c>
      <c r="E95" s="46">
        <f t="shared" si="1"/>
        <v>103.54203043152907</v>
      </c>
    </row>
    <row r="96" spans="1:5" ht="15">
      <c r="A96" s="7" t="s">
        <v>161</v>
      </c>
      <c r="B96" s="42" t="s">
        <v>163</v>
      </c>
      <c r="C96" s="49">
        <f>C97</f>
        <v>253.7</v>
      </c>
      <c r="D96" s="49">
        <f>D97</f>
        <v>225</v>
      </c>
      <c r="E96" s="46">
        <f t="shared" si="1"/>
        <v>88.6874260938116</v>
      </c>
    </row>
    <row r="97" spans="1:5" ht="15">
      <c r="A97" s="7" t="s">
        <v>162</v>
      </c>
      <c r="B97" s="42" t="s">
        <v>164</v>
      </c>
      <c r="C97" s="49">
        <v>253.7</v>
      </c>
      <c r="D97" s="49">
        <v>225</v>
      </c>
      <c r="E97" s="46">
        <f t="shared" si="1"/>
        <v>88.6874260938116</v>
      </c>
    </row>
    <row r="98" spans="1:2" ht="15">
      <c r="A98" s="9"/>
      <c r="B98" s="10"/>
    </row>
    <row r="99" spans="1:2" ht="15">
      <c r="A99" s="9"/>
      <c r="B99" s="10"/>
    </row>
    <row r="100" spans="1:2" ht="15">
      <c r="A100" s="9"/>
      <c r="B100" s="10"/>
    </row>
    <row r="101" spans="1:2" ht="15">
      <c r="A101" s="9"/>
      <c r="B101" s="10"/>
    </row>
    <row r="102" spans="1:2" ht="15">
      <c r="A102" s="9"/>
      <c r="B102" s="10"/>
    </row>
    <row r="103" spans="1:2" ht="15">
      <c r="A103" s="9"/>
      <c r="B103" s="10"/>
    </row>
    <row r="104" spans="1:2" ht="15">
      <c r="A104" s="9"/>
      <c r="B104" s="10"/>
    </row>
    <row r="105" spans="1:2" ht="15">
      <c r="A105" s="9"/>
      <c r="B105" s="10"/>
    </row>
    <row r="106" spans="1:2" ht="15">
      <c r="A106" s="9"/>
      <c r="B106" s="10"/>
    </row>
    <row r="107" spans="1:2" ht="15">
      <c r="A107" s="9"/>
      <c r="B107" s="10"/>
    </row>
    <row r="108" spans="1:2" ht="15">
      <c r="A108" s="9"/>
      <c r="B108" s="10"/>
    </row>
    <row r="109" spans="1:2" ht="15">
      <c r="A109" s="9"/>
      <c r="B109" s="10"/>
    </row>
    <row r="110" spans="1:2" ht="15">
      <c r="A110" s="9"/>
      <c r="B110" s="10"/>
    </row>
    <row r="111" spans="1:2" ht="15">
      <c r="A111" s="9"/>
      <c r="B111" s="10"/>
    </row>
    <row r="112" spans="1:2" ht="15">
      <c r="A112" s="9"/>
      <c r="B112" s="10"/>
    </row>
    <row r="113" spans="1:2" ht="15">
      <c r="A113" s="9"/>
      <c r="B113" s="10"/>
    </row>
    <row r="114" spans="1:2" ht="15">
      <c r="A114" s="9"/>
      <c r="B114" s="10"/>
    </row>
    <row r="115" spans="1:2" ht="15">
      <c r="A115" s="9"/>
      <c r="B115" s="10"/>
    </row>
    <row r="116" spans="1:2" ht="15">
      <c r="A116" s="9"/>
      <c r="B116" s="10"/>
    </row>
    <row r="117" spans="1:2" ht="15">
      <c r="A117" s="9"/>
      <c r="B117" s="10"/>
    </row>
    <row r="118" spans="1:2" ht="15">
      <c r="A118" s="9"/>
      <c r="B118" s="10"/>
    </row>
    <row r="119" spans="1:2" ht="15">
      <c r="A119" s="9"/>
      <c r="B119" s="10"/>
    </row>
    <row r="120" spans="1:2" ht="15">
      <c r="A120" s="9"/>
      <c r="B120" s="10"/>
    </row>
    <row r="121" spans="1:2" ht="15">
      <c r="A121" s="9"/>
      <c r="B121" s="10"/>
    </row>
    <row r="122" spans="1:2" ht="15">
      <c r="A122" s="9"/>
      <c r="B122" s="10"/>
    </row>
    <row r="123" spans="1:2" ht="15">
      <c r="A123" s="9"/>
      <c r="B123" s="10"/>
    </row>
    <row r="124" spans="1:2" ht="15">
      <c r="A124" s="9"/>
      <c r="B124" s="10"/>
    </row>
    <row r="125" spans="1:2" ht="15">
      <c r="A125" s="9"/>
      <c r="B125" s="10"/>
    </row>
    <row r="126" spans="1:2" ht="15">
      <c r="A126" s="9"/>
      <c r="B126" s="10"/>
    </row>
    <row r="127" spans="1:2" ht="15">
      <c r="A127" s="9"/>
      <c r="B127" s="10"/>
    </row>
    <row r="128" spans="1:2" ht="15">
      <c r="A128" s="9"/>
      <c r="B128" s="10"/>
    </row>
    <row r="129" spans="1:2" ht="15">
      <c r="A129" s="9"/>
      <c r="B129" s="10"/>
    </row>
    <row r="130" spans="1:2" ht="15">
      <c r="A130" s="9"/>
      <c r="B130" s="10"/>
    </row>
    <row r="131" spans="1:2" ht="15">
      <c r="A131" s="9"/>
      <c r="B131" s="10"/>
    </row>
    <row r="132" spans="1:2" ht="15">
      <c r="A132" s="9"/>
      <c r="B132" s="10"/>
    </row>
    <row r="133" spans="1:2" ht="15">
      <c r="A133" s="9"/>
      <c r="B133" s="10"/>
    </row>
    <row r="134" spans="1:2" ht="15">
      <c r="A134" s="9"/>
      <c r="B134" s="10"/>
    </row>
    <row r="135" spans="1:2" ht="15">
      <c r="A135" s="9"/>
      <c r="B135" s="10"/>
    </row>
    <row r="136" spans="1:2" ht="15">
      <c r="A136" s="9"/>
      <c r="B136" s="10"/>
    </row>
    <row r="137" spans="1:2" ht="15">
      <c r="A137" s="9"/>
      <c r="B137" s="10"/>
    </row>
    <row r="138" spans="1:2" ht="15">
      <c r="A138" s="9"/>
      <c r="B138" s="10"/>
    </row>
    <row r="139" spans="1:2" ht="15">
      <c r="A139" s="9"/>
      <c r="B139" s="10"/>
    </row>
    <row r="140" spans="1:2" ht="15">
      <c r="A140" s="9"/>
      <c r="B140" s="10"/>
    </row>
    <row r="141" spans="1:2" ht="15">
      <c r="A141" s="9"/>
      <c r="B141" s="10"/>
    </row>
    <row r="142" spans="1:2" ht="15">
      <c r="A142" s="9"/>
      <c r="B142" s="10"/>
    </row>
    <row r="143" spans="1:2" ht="15">
      <c r="A143" s="9"/>
      <c r="B143" s="10"/>
    </row>
    <row r="144" spans="1:2" ht="15">
      <c r="A144" s="9"/>
      <c r="B144" s="10"/>
    </row>
    <row r="145" spans="1:2" ht="15">
      <c r="A145" s="9"/>
      <c r="B145" s="10"/>
    </row>
    <row r="146" spans="1:2" ht="15">
      <c r="A146" s="9"/>
      <c r="B146" s="10"/>
    </row>
    <row r="147" spans="1:2" ht="15">
      <c r="A147" s="9"/>
      <c r="B147" s="10"/>
    </row>
    <row r="148" spans="1:2" ht="15">
      <c r="A148" s="9"/>
      <c r="B148" s="10"/>
    </row>
    <row r="149" spans="1:2" ht="15">
      <c r="A149" s="9"/>
      <c r="B149" s="10"/>
    </row>
    <row r="150" spans="1:2" ht="15">
      <c r="A150" s="9"/>
      <c r="B150" s="10"/>
    </row>
    <row r="151" spans="1:2" ht="15">
      <c r="A151" s="9"/>
      <c r="B151" s="10"/>
    </row>
    <row r="152" spans="1:2" ht="15">
      <c r="A152" s="9"/>
      <c r="B152" s="10"/>
    </row>
    <row r="153" spans="1:2" ht="15">
      <c r="A153" s="9"/>
      <c r="B153" s="10"/>
    </row>
    <row r="154" spans="1:2" ht="15">
      <c r="A154" s="9"/>
      <c r="B154" s="10"/>
    </row>
    <row r="155" spans="1:2" ht="15">
      <c r="A155" s="9"/>
      <c r="B155" s="10"/>
    </row>
    <row r="156" spans="1:2" ht="15">
      <c r="A156" s="9"/>
      <c r="B156" s="10"/>
    </row>
    <row r="157" spans="1:2" ht="15">
      <c r="A157" s="9"/>
      <c r="B157" s="10"/>
    </row>
    <row r="158" spans="1:2" ht="15">
      <c r="A158" s="9"/>
      <c r="B158" s="10"/>
    </row>
    <row r="159" spans="1:2" ht="15">
      <c r="A159" s="9"/>
      <c r="B159" s="10"/>
    </row>
    <row r="160" spans="1:2" ht="15">
      <c r="A160" s="9"/>
      <c r="B160" s="10"/>
    </row>
    <row r="161" spans="1:2" ht="15">
      <c r="A161" s="9"/>
      <c r="B161" s="10"/>
    </row>
    <row r="162" spans="1:2" ht="15">
      <c r="A162" s="9"/>
      <c r="B162" s="10"/>
    </row>
    <row r="163" spans="1:2" ht="15">
      <c r="A163" s="9"/>
      <c r="B163" s="10"/>
    </row>
    <row r="164" spans="1:2" ht="15">
      <c r="A164" s="9"/>
      <c r="B164" s="10"/>
    </row>
    <row r="165" spans="1:2" ht="15">
      <c r="A165" s="9"/>
      <c r="B165" s="10"/>
    </row>
    <row r="166" spans="1:2" ht="15">
      <c r="A166" s="9"/>
      <c r="B166" s="10"/>
    </row>
    <row r="167" spans="1:2" ht="15">
      <c r="A167" s="9"/>
      <c r="B167" s="10"/>
    </row>
    <row r="168" spans="1:2" ht="15">
      <c r="A168" s="9"/>
      <c r="B168" s="10"/>
    </row>
    <row r="169" spans="1:2" ht="15">
      <c r="A169" s="9"/>
      <c r="B169" s="10"/>
    </row>
    <row r="170" spans="1:2" ht="15">
      <c r="A170" s="9"/>
      <c r="B170" s="10"/>
    </row>
    <row r="171" spans="1:2" ht="15">
      <c r="A171" s="9"/>
      <c r="B171" s="10"/>
    </row>
    <row r="172" spans="1:2" ht="15">
      <c r="A172" s="9"/>
      <c r="B172" s="10"/>
    </row>
    <row r="173" spans="1:2" ht="15">
      <c r="A173" s="9"/>
      <c r="B173" s="10"/>
    </row>
    <row r="174" spans="1:2" ht="15">
      <c r="A174" s="9"/>
      <c r="B174" s="10"/>
    </row>
    <row r="175" spans="1:2" ht="15">
      <c r="A175" s="9"/>
      <c r="B175" s="10"/>
    </row>
    <row r="176" spans="1:2" ht="15">
      <c r="A176" s="9"/>
      <c r="B176" s="10"/>
    </row>
    <row r="177" spans="1:2" ht="15">
      <c r="A177" s="9"/>
      <c r="B177" s="10"/>
    </row>
    <row r="178" spans="1:2" ht="15">
      <c r="A178" s="9"/>
      <c r="B178" s="10"/>
    </row>
    <row r="179" spans="1:2" ht="15">
      <c r="A179" s="9"/>
      <c r="B179" s="10"/>
    </row>
    <row r="180" spans="1:2" ht="15">
      <c r="A180" s="9"/>
      <c r="B180" s="10"/>
    </row>
    <row r="181" spans="1:2" ht="15">
      <c r="A181" s="9"/>
      <c r="B181" s="10"/>
    </row>
    <row r="182" spans="1:2" ht="15">
      <c r="A182" s="9"/>
      <c r="B182" s="10"/>
    </row>
    <row r="183" spans="1:2" ht="15">
      <c r="A183" s="9"/>
      <c r="B183" s="10"/>
    </row>
    <row r="184" spans="1:2" ht="15">
      <c r="A184" s="9"/>
      <c r="B184" s="10"/>
    </row>
    <row r="185" spans="1:2" ht="15">
      <c r="A185" s="9"/>
      <c r="B185" s="10"/>
    </row>
    <row r="186" spans="1:2" ht="15">
      <c r="A186" s="9"/>
      <c r="B186" s="10"/>
    </row>
    <row r="187" spans="1:2" ht="15">
      <c r="A187" s="9"/>
      <c r="B187" s="10"/>
    </row>
    <row r="188" spans="1:2" ht="15">
      <c r="A188" s="9"/>
      <c r="B188" s="10"/>
    </row>
    <row r="189" spans="1:2" ht="15">
      <c r="A189" s="9"/>
      <c r="B189" s="10"/>
    </row>
    <row r="190" spans="1:2" ht="15">
      <c r="A190" s="9"/>
      <c r="B190" s="10"/>
    </row>
    <row r="191" spans="1:2" ht="15">
      <c r="A191" s="9"/>
      <c r="B191" s="10"/>
    </row>
    <row r="192" spans="1:2" ht="15">
      <c r="A192" s="9"/>
      <c r="B192" s="10"/>
    </row>
    <row r="193" spans="1:2" ht="15">
      <c r="A193" s="9"/>
      <c r="B193" s="10"/>
    </row>
    <row r="194" spans="1:2" ht="15">
      <c r="A194" s="9"/>
      <c r="B194" s="10"/>
    </row>
    <row r="195" spans="1:2" ht="15">
      <c r="A195" s="9"/>
      <c r="B195" s="10"/>
    </row>
    <row r="196" spans="1:2" ht="15">
      <c r="A196" s="9"/>
      <c r="B196" s="10"/>
    </row>
    <row r="197" spans="1:2" ht="15">
      <c r="A197" s="9"/>
      <c r="B197" s="10"/>
    </row>
    <row r="198" spans="1:2" ht="15">
      <c r="A198" s="9"/>
      <c r="B198" s="10"/>
    </row>
    <row r="199" spans="1:2" ht="15">
      <c r="A199" s="9"/>
      <c r="B199" s="10"/>
    </row>
    <row r="200" spans="1:2" ht="15">
      <c r="A200" s="9"/>
      <c r="B200" s="10"/>
    </row>
    <row r="201" spans="1:2" ht="15">
      <c r="A201" s="9"/>
      <c r="B201" s="10"/>
    </row>
    <row r="202" spans="1:2" ht="15">
      <c r="A202" s="9"/>
      <c r="B202" s="10"/>
    </row>
    <row r="203" spans="1:2" ht="15">
      <c r="A203" s="9"/>
      <c r="B203" s="10"/>
    </row>
    <row r="204" spans="1:2" ht="15">
      <c r="A204" s="9"/>
      <c r="B204" s="10"/>
    </row>
    <row r="205" spans="1:2" ht="15">
      <c r="A205" s="9"/>
      <c r="B205" s="10"/>
    </row>
    <row r="206" spans="1:2" ht="15">
      <c r="A206" s="9"/>
      <c r="B206" s="10"/>
    </row>
    <row r="207" spans="1:2" ht="15">
      <c r="A207" s="9"/>
      <c r="B207" s="10"/>
    </row>
    <row r="208" spans="1:2" ht="15">
      <c r="A208" s="9"/>
      <c r="B208" s="10"/>
    </row>
    <row r="209" spans="1:2" ht="15">
      <c r="A209" s="9"/>
      <c r="B209" s="10"/>
    </row>
    <row r="210" spans="1:2" ht="15">
      <c r="A210" s="9"/>
      <c r="B210" s="10"/>
    </row>
    <row r="211" spans="1:2" ht="15">
      <c r="A211" s="9"/>
      <c r="B211" s="10"/>
    </row>
    <row r="212" spans="1:2" ht="15">
      <c r="A212" s="9"/>
      <c r="B212" s="10"/>
    </row>
    <row r="213" spans="1:2" ht="15">
      <c r="A213" s="9"/>
      <c r="B213" s="10"/>
    </row>
    <row r="214" spans="1:2" ht="15">
      <c r="A214" s="9"/>
      <c r="B214" s="10"/>
    </row>
    <row r="215" spans="1:2" ht="15">
      <c r="A215" s="9"/>
      <c r="B215" s="10"/>
    </row>
    <row r="216" spans="1:2" ht="15">
      <c r="A216" s="9"/>
      <c r="B216" s="10"/>
    </row>
    <row r="217" spans="1:2" ht="15">
      <c r="A217" s="9"/>
      <c r="B217" s="10"/>
    </row>
    <row r="218" spans="1:2" ht="15">
      <c r="A218" s="9"/>
      <c r="B218" s="10"/>
    </row>
    <row r="219" spans="1:2" ht="15">
      <c r="A219" s="9"/>
      <c r="B219" s="10"/>
    </row>
    <row r="220" spans="1:2" ht="15">
      <c r="A220" s="9"/>
      <c r="B220" s="10"/>
    </row>
    <row r="221" spans="1:2" ht="15">
      <c r="A221" s="9"/>
      <c r="B221" s="10"/>
    </row>
    <row r="222" spans="1:2" ht="15">
      <c r="A222" s="9"/>
      <c r="B222" s="10"/>
    </row>
    <row r="223" spans="1:2" ht="15">
      <c r="A223" s="9"/>
      <c r="B223" s="10"/>
    </row>
    <row r="224" spans="1:2" ht="15">
      <c r="A224" s="9"/>
      <c r="B224" s="10"/>
    </row>
    <row r="225" spans="1:2" ht="15">
      <c r="A225" s="9"/>
      <c r="B225" s="10"/>
    </row>
    <row r="226" spans="1:2" ht="15">
      <c r="A226" s="9"/>
      <c r="B226" s="10"/>
    </row>
    <row r="227" spans="1:2" ht="15">
      <c r="A227" s="9"/>
      <c r="B227" s="10"/>
    </row>
    <row r="228" spans="1:2" ht="15">
      <c r="A228" s="9"/>
      <c r="B228" s="10"/>
    </row>
    <row r="229" spans="1:2" ht="15">
      <c r="A229" s="9"/>
      <c r="B229" s="10"/>
    </row>
    <row r="230" spans="1:2" ht="15">
      <c r="A230" s="9"/>
      <c r="B230" s="10"/>
    </row>
    <row r="231" spans="1:2" ht="15">
      <c r="A231" s="9"/>
      <c r="B231" s="10"/>
    </row>
    <row r="232" spans="1:2" ht="15">
      <c r="A232" s="9"/>
      <c r="B232" s="10"/>
    </row>
    <row r="233" spans="1:2" ht="15">
      <c r="A233" s="9"/>
      <c r="B233" s="10"/>
    </row>
    <row r="234" spans="1:2" ht="15">
      <c r="A234" s="9"/>
      <c r="B234" s="10"/>
    </row>
    <row r="235" spans="1:2" ht="15">
      <c r="A235" s="9"/>
      <c r="B235" s="10"/>
    </row>
    <row r="236" spans="1:2" ht="15">
      <c r="A236" s="9"/>
      <c r="B236" s="10"/>
    </row>
    <row r="237" spans="1:2" ht="15">
      <c r="A237" s="9"/>
      <c r="B237" s="10"/>
    </row>
    <row r="238" spans="1:2" ht="15">
      <c r="A238" s="9"/>
      <c r="B238" s="10"/>
    </row>
    <row r="239" spans="1:2" ht="15">
      <c r="A239" s="9"/>
      <c r="B239" s="10"/>
    </row>
    <row r="240" spans="1:2" ht="15">
      <c r="A240" s="9"/>
      <c r="B240" s="10"/>
    </row>
    <row r="241" spans="1:2" ht="15">
      <c r="A241" s="9"/>
      <c r="B241" s="10"/>
    </row>
    <row r="242" spans="1:2" ht="15">
      <c r="A242" s="9"/>
      <c r="B242" s="10"/>
    </row>
    <row r="243" spans="1:2" ht="15">
      <c r="A243" s="9"/>
      <c r="B243" s="10"/>
    </row>
    <row r="244" spans="1:2" ht="15">
      <c r="A244" s="9"/>
      <c r="B244" s="10"/>
    </row>
    <row r="245" spans="1:2" ht="15">
      <c r="A245" s="9"/>
      <c r="B245" s="10"/>
    </row>
    <row r="246" spans="1:2" ht="15">
      <c r="A246" s="9"/>
      <c r="B246" s="10"/>
    </row>
    <row r="247" spans="1:2" ht="15">
      <c r="A247" s="9"/>
      <c r="B247" s="10"/>
    </row>
    <row r="248" spans="1:2" ht="15">
      <c r="A248" s="9"/>
      <c r="B248" s="10"/>
    </row>
    <row r="249" spans="1:2" ht="15">
      <c r="A249" s="9"/>
      <c r="B249" s="10"/>
    </row>
    <row r="250" spans="1:2" ht="15">
      <c r="A250" s="9"/>
      <c r="B250" s="10"/>
    </row>
    <row r="251" spans="1:2" ht="15">
      <c r="A251" s="9"/>
      <c r="B251" s="10"/>
    </row>
    <row r="252" spans="1:2" ht="15">
      <c r="A252" s="9"/>
      <c r="B252" s="10"/>
    </row>
    <row r="253" spans="1:2" ht="15">
      <c r="A253" s="9"/>
      <c r="B253" s="10"/>
    </row>
    <row r="254" spans="1:2" ht="15">
      <c r="A254" s="9"/>
      <c r="B254" s="10"/>
    </row>
    <row r="255" spans="1:2" ht="15">
      <c r="A255" s="9"/>
      <c r="B255" s="10"/>
    </row>
    <row r="256" spans="1:2" ht="15">
      <c r="A256" s="9"/>
      <c r="B256" s="10"/>
    </row>
    <row r="257" spans="1:2" ht="15">
      <c r="A257" s="9"/>
      <c r="B257" s="10"/>
    </row>
    <row r="258" spans="1:2" ht="15">
      <c r="A258" s="9"/>
      <c r="B258" s="10"/>
    </row>
    <row r="259" spans="1:2" ht="15">
      <c r="A259" s="9"/>
      <c r="B259" s="10"/>
    </row>
    <row r="260" spans="1:2" ht="15">
      <c r="A260" s="9"/>
      <c r="B260" s="10"/>
    </row>
    <row r="261" spans="1:2" ht="15">
      <c r="A261" s="9"/>
      <c r="B261" s="10"/>
    </row>
    <row r="262" spans="1:2" ht="15">
      <c r="A262" s="9"/>
      <c r="B262" s="10"/>
    </row>
    <row r="263" spans="1:2" ht="15">
      <c r="A263" s="9"/>
      <c r="B263" s="10"/>
    </row>
    <row r="264" spans="1:2" ht="15">
      <c r="A264" s="9"/>
      <c r="B264" s="10"/>
    </row>
    <row r="265" spans="1:2" ht="15">
      <c r="A265" s="9"/>
      <c r="B265" s="10"/>
    </row>
    <row r="266" spans="1:2" ht="15">
      <c r="A266" s="9"/>
      <c r="B266" s="10"/>
    </row>
    <row r="267" spans="1:2" ht="15">
      <c r="A267" s="9"/>
      <c r="B267" s="10"/>
    </row>
    <row r="268" spans="1:2" ht="15">
      <c r="A268" s="9"/>
      <c r="B268" s="10"/>
    </row>
    <row r="269" spans="1:2" ht="15">
      <c r="A269" s="9"/>
      <c r="B269" s="10"/>
    </row>
    <row r="270" spans="1:2" ht="15">
      <c r="A270" s="9"/>
      <c r="B270" s="10"/>
    </row>
    <row r="271" spans="1:2" ht="15">
      <c r="A271" s="9"/>
      <c r="B271" s="10"/>
    </row>
    <row r="272" spans="1:2" ht="15">
      <c r="A272" s="9"/>
      <c r="B272" s="10"/>
    </row>
    <row r="273" spans="1:2" ht="15">
      <c r="A273" s="9"/>
      <c r="B273" s="10"/>
    </row>
    <row r="274" spans="1:2" ht="15">
      <c r="A274" s="9"/>
      <c r="B274" s="10"/>
    </row>
    <row r="275" spans="1:2" ht="15">
      <c r="A275" s="9"/>
      <c r="B275" s="10"/>
    </row>
    <row r="276" spans="1:2" ht="15">
      <c r="A276" s="9"/>
      <c r="B276" s="10"/>
    </row>
    <row r="277" spans="1:2" ht="15">
      <c r="A277" s="9"/>
      <c r="B277" s="10"/>
    </row>
    <row r="278" spans="1:2" ht="15">
      <c r="A278" s="9"/>
      <c r="B278" s="10"/>
    </row>
    <row r="279" spans="1:2" ht="15">
      <c r="A279" s="9"/>
      <c r="B279" s="10"/>
    </row>
    <row r="280" spans="1:2" ht="15">
      <c r="A280" s="9"/>
      <c r="B280" s="10"/>
    </row>
    <row r="281" spans="1:2" ht="15">
      <c r="A281" s="9"/>
      <c r="B281" s="10"/>
    </row>
    <row r="282" spans="1:2" ht="15">
      <c r="A282" s="9"/>
      <c r="B282" s="10"/>
    </row>
    <row r="283" spans="1:2" ht="15">
      <c r="A283" s="9"/>
      <c r="B283" s="10"/>
    </row>
    <row r="284" spans="1:2" ht="15">
      <c r="A284" s="9"/>
      <c r="B284" s="10"/>
    </row>
    <row r="285" spans="1:2" ht="15">
      <c r="A285" s="9"/>
      <c r="B285" s="10"/>
    </row>
    <row r="286" spans="1:2" ht="15">
      <c r="A286" s="9"/>
      <c r="B286" s="10"/>
    </row>
    <row r="287" spans="1:2" ht="15">
      <c r="A287" s="9"/>
      <c r="B287" s="10"/>
    </row>
    <row r="288" spans="1:2" ht="15">
      <c r="A288" s="9"/>
      <c r="B288" s="10"/>
    </row>
    <row r="289" spans="1:2" ht="15">
      <c r="A289" s="9"/>
      <c r="B289" s="10"/>
    </row>
    <row r="290" spans="1:2" ht="15">
      <c r="A290" s="9"/>
      <c r="B290" s="10"/>
    </row>
    <row r="291" spans="1:2" ht="15">
      <c r="A291" s="9"/>
      <c r="B291" s="10"/>
    </row>
    <row r="292" spans="1:2" ht="15">
      <c r="A292" s="9"/>
      <c r="B292" s="10"/>
    </row>
    <row r="293" spans="1:2" ht="15">
      <c r="A293" s="9"/>
      <c r="B293" s="10"/>
    </row>
    <row r="294" spans="1:2" ht="15">
      <c r="A294" s="9"/>
      <c r="B294" s="10"/>
    </row>
    <row r="295" spans="1:2" ht="15">
      <c r="A295" s="9"/>
      <c r="B295" s="10"/>
    </row>
    <row r="296" spans="1:2" ht="15">
      <c r="A296" s="9"/>
      <c r="B296" s="10"/>
    </row>
    <row r="297" spans="1:2" ht="15">
      <c r="A297" s="9"/>
      <c r="B297" s="10"/>
    </row>
    <row r="298" spans="1:2" ht="15">
      <c r="A298" s="9"/>
      <c r="B298" s="10"/>
    </row>
    <row r="299" spans="1:2" ht="15">
      <c r="A299" s="9"/>
      <c r="B299" s="10"/>
    </row>
    <row r="300" spans="1:2" ht="15">
      <c r="A300" s="9"/>
      <c r="B300" s="10"/>
    </row>
    <row r="301" spans="1:2" ht="15">
      <c r="A301" s="9"/>
      <c r="B301" s="10"/>
    </row>
    <row r="302" spans="1:2" ht="15">
      <c r="A302" s="9"/>
      <c r="B302" s="10"/>
    </row>
    <row r="303" spans="1:2" ht="15">
      <c r="A303" s="9"/>
      <c r="B303" s="10"/>
    </row>
    <row r="304" spans="1:2" ht="15">
      <c r="A304" s="9"/>
      <c r="B304" s="10"/>
    </row>
    <row r="305" spans="1:2" ht="15">
      <c r="A305" s="9"/>
      <c r="B305" s="10"/>
    </row>
    <row r="306" spans="1:2" ht="15">
      <c r="A306" s="9"/>
      <c r="B306" s="10"/>
    </row>
    <row r="307" spans="1:2" ht="15">
      <c r="A307" s="9"/>
      <c r="B307" s="10"/>
    </row>
    <row r="308" spans="1:2" ht="15">
      <c r="A308" s="9"/>
      <c r="B308" s="10"/>
    </row>
    <row r="309" spans="1:2" ht="15">
      <c r="A309" s="9"/>
      <c r="B309" s="10"/>
    </row>
    <row r="310" spans="1:2" ht="15">
      <c r="A310" s="9"/>
      <c r="B310" s="10"/>
    </row>
    <row r="311" spans="1:2" ht="15">
      <c r="A311" s="9"/>
      <c r="B311" s="10"/>
    </row>
    <row r="312" spans="1:2" ht="15">
      <c r="A312" s="9"/>
      <c r="B312" s="10"/>
    </row>
    <row r="313" spans="1:2" ht="15">
      <c r="A313" s="9"/>
      <c r="B313" s="10"/>
    </row>
    <row r="314" spans="1:2" ht="15">
      <c r="A314" s="9"/>
      <c r="B314" s="10"/>
    </row>
    <row r="315" spans="1:2" ht="15">
      <c r="A315" s="9"/>
      <c r="B315" s="10"/>
    </row>
    <row r="316" spans="1:2" ht="15">
      <c r="A316" s="9"/>
      <c r="B316" s="10"/>
    </row>
    <row r="317" spans="1:2" ht="15">
      <c r="A317" s="9"/>
      <c r="B317" s="10"/>
    </row>
    <row r="318" spans="1:2" ht="15">
      <c r="A318" s="9"/>
      <c r="B318" s="10"/>
    </row>
    <row r="319" spans="1:2" ht="15">
      <c r="A319" s="9"/>
      <c r="B319" s="10"/>
    </row>
    <row r="320" spans="1:2" ht="15">
      <c r="A320" s="9"/>
      <c r="B320" s="10"/>
    </row>
    <row r="321" spans="1:2" ht="15">
      <c r="A321" s="9"/>
      <c r="B321" s="10"/>
    </row>
    <row r="322" spans="1:2" ht="15">
      <c r="A322" s="9"/>
      <c r="B322" s="10"/>
    </row>
    <row r="323" spans="1:2" ht="15">
      <c r="A323" s="9"/>
      <c r="B323" s="10"/>
    </row>
    <row r="324" spans="1:2" ht="15">
      <c r="A324" s="9"/>
      <c r="B324" s="10"/>
    </row>
    <row r="325" spans="1:2" ht="15">
      <c r="A325" s="9"/>
      <c r="B325" s="10"/>
    </row>
    <row r="326" spans="1:2" ht="15">
      <c r="A326" s="9"/>
      <c r="B326" s="10"/>
    </row>
    <row r="327" spans="1:2" ht="15">
      <c r="A327" s="9"/>
      <c r="B327" s="10"/>
    </row>
    <row r="328" spans="1:2" ht="15">
      <c r="A328" s="9"/>
      <c r="B328" s="10"/>
    </row>
    <row r="329" spans="1:2" ht="15">
      <c r="A329" s="9"/>
      <c r="B329" s="10"/>
    </row>
    <row r="330" spans="1:2" ht="15">
      <c r="A330" s="9"/>
      <c r="B330" s="10"/>
    </row>
    <row r="331" spans="1:2" ht="15">
      <c r="A331" s="9"/>
      <c r="B331" s="10"/>
    </row>
    <row r="332" spans="1:2" ht="15">
      <c r="A332" s="9"/>
      <c r="B332" s="10"/>
    </row>
    <row r="333" spans="1:2" ht="15">
      <c r="A333" s="9"/>
      <c r="B333" s="10"/>
    </row>
    <row r="334" spans="1:2" ht="15">
      <c r="A334" s="9"/>
      <c r="B334" s="10"/>
    </row>
    <row r="335" spans="1:2" ht="15">
      <c r="A335" s="9"/>
      <c r="B335" s="10"/>
    </row>
    <row r="336" spans="1:2" ht="15">
      <c r="A336" s="9"/>
      <c r="B336" s="10"/>
    </row>
    <row r="337" spans="1:2" ht="15">
      <c r="A337" s="9"/>
      <c r="B337" s="10"/>
    </row>
    <row r="338" spans="1:2" ht="15">
      <c r="A338" s="9"/>
      <c r="B338" s="10"/>
    </row>
    <row r="339" spans="1:2" ht="15">
      <c r="A339" s="9"/>
      <c r="B339" s="10"/>
    </row>
    <row r="340" spans="1:2" ht="15">
      <c r="A340" s="9"/>
      <c r="B340" s="10"/>
    </row>
    <row r="341" spans="1:2" ht="15">
      <c r="A341" s="9"/>
      <c r="B341" s="10"/>
    </row>
    <row r="342" spans="1:2" ht="15">
      <c r="A342" s="9"/>
      <c r="B342" s="10"/>
    </row>
    <row r="343" spans="1:2" ht="15">
      <c r="A343" s="9"/>
      <c r="B343" s="10"/>
    </row>
    <row r="344" spans="1:2" ht="15">
      <c r="A344" s="9"/>
      <c r="B344" s="10"/>
    </row>
    <row r="345" spans="1:2" ht="15">
      <c r="A345" s="9"/>
      <c r="B345" s="10"/>
    </row>
    <row r="346" spans="1:2" ht="15">
      <c r="A346" s="9"/>
      <c r="B346" s="10"/>
    </row>
    <row r="347" spans="1:2" ht="15">
      <c r="A347" s="9"/>
      <c r="B347" s="10"/>
    </row>
    <row r="348" spans="1:2" ht="15">
      <c r="A348" s="9"/>
      <c r="B348" s="10"/>
    </row>
    <row r="349" spans="1:2" ht="15">
      <c r="A349" s="9"/>
      <c r="B349" s="10"/>
    </row>
    <row r="350" spans="1:2" ht="15">
      <c r="A350" s="9"/>
      <c r="B350" s="10"/>
    </row>
    <row r="351" spans="1:2" ht="15">
      <c r="A351" s="9"/>
      <c r="B351" s="10"/>
    </row>
    <row r="352" spans="1:2" ht="15">
      <c r="A352" s="9"/>
      <c r="B352" s="10"/>
    </row>
    <row r="353" spans="1:2" ht="15">
      <c r="A353" s="9"/>
      <c r="B353" s="10"/>
    </row>
    <row r="354" spans="1:2" ht="15">
      <c r="A354" s="9"/>
      <c r="B354" s="10"/>
    </row>
    <row r="355" spans="1:2" ht="15">
      <c r="A355" s="9"/>
      <c r="B355" s="10"/>
    </row>
    <row r="356" spans="1:2" ht="15">
      <c r="A356" s="9"/>
      <c r="B356" s="10"/>
    </row>
    <row r="357" spans="1:2" ht="15">
      <c r="A357" s="9"/>
      <c r="B357" s="10"/>
    </row>
    <row r="358" spans="1:2" ht="15">
      <c r="A358" s="9"/>
      <c r="B358" s="10"/>
    </row>
    <row r="359" spans="1:2" ht="15">
      <c r="A359" s="9"/>
      <c r="B359" s="10"/>
    </row>
    <row r="360" spans="1:2" ht="15">
      <c r="A360" s="9"/>
      <c r="B360" s="10"/>
    </row>
    <row r="361" spans="1:2" ht="15">
      <c r="A361" s="9"/>
      <c r="B361" s="10"/>
    </row>
    <row r="362" spans="1:2" ht="15">
      <c r="A362" s="9"/>
      <c r="B362" s="10"/>
    </row>
    <row r="363" spans="1:2" ht="15">
      <c r="A363" s="9"/>
      <c r="B363" s="10"/>
    </row>
    <row r="364" spans="1:2" ht="15">
      <c r="A364" s="9"/>
      <c r="B364" s="10"/>
    </row>
    <row r="365" spans="1:2" ht="15">
      <c r="A365" s="9"/>
      <c r="B365" s="10"/>
    </row>
    <row r="366" spans="1:2" ht="15">
      <c r="A366" s="9"/>
      <c r="B366" s="10"/>
    </row>
    <row r="367" spans="1:2" ht="15">
      <c r="A367" s="9"/>
      <c r="B367" s="10"/>
    </row>
    <row r="368" spans="1:2" ht="15">
      <c r="A368" s="9"/>
      <c r="B368" s="10"/>
    </row>
    <row r="369" spans="1:2" ht="15">
      <c r="A369" s="9"/>
      <c r="B369" s="10"/>
    </row>
    <row r="370" spans="1:2" ht="15">
      <c r="A370" s="9"/>
      <c r="B370" s="10"/>
    </row>
    <row r="371" spans="1:2" ht="15">
      <c r="A371" s="9"/>
      <c r="B371" s="10"/>
    </row>
    <row r="372" spans="1:2" ht="15">
      <c r="A372" s="9"/>
      <c r="B372" s="10"/>
    </row>
    <row r="373" spans="1:2" ht="15">
      <c r="A373" s="9"/>
      <c r="B373" s="10"/>
    </row>
    <row r="374" spans="1:2" ht="15">
      <c r="A374" s="9"/>
      <c r="B374" s="10"/>
    </row>
    <row r="375" spans="1:2" ht="15">
      <c r="A375" s="9"/>
      <c r="B375" s="10"/>
    </row>
    <row r="376" spans="1:2" ht="15">
      <c r="A376" s="9"/>
      <c r="B376" s="10"/>
    </row>
    <row r="377" spans="1:2" ht="15">
      <c r="A377" s="9"/>
      <c r="B377" s="10"/>
    </row>
    <row r="378" spans="1:2" ht="15">
      <c r="A378" s="9"/>
      <c r="B378" s="10"/>
    </row>
    <row r="379" spans="1:2" ht="15">
      <c r="A379" s="9"/>
      <c r="B379" s="10"/>
    </row>
    <row r="380" spans="1:2" ht="15">
      <c r="A380" s="9"/>
      <c r="B380" s="10"/>
    </row>
    <row r="381" spans="1:2" ht="15">
      <c r="A381" s="9"/>
      <c r="B381" s="10"/>
    </row>
    <row r="382" spans="1:2" ht="15">
      <c r="A382" s="9"/>
      <c r="B382" s="10"/>
    </row>
    <row r="383" spans="1:2" ht="15">
      <c r="A383" s="9"/>
      <c r="B383" s="10"/>
    </row>
    <row r="384" spans="1:2" ht="15">
      <c r="A384" s="9"/>
      <c r="B384" s="10"/>
    </row>
    <row r="385" spans="1:2" ht="15">
      <c r="A385" s="9"/>
      <c r="B385" s="10"/>
    </row>
    <row r="386" spans="1:2" ht="15">
      <c r="A386" s="9"/>
      <c r="B386" s="10"/>
    </row>
    <row r="387" spans="1:2" ht="15">
      <c r="A387" s="9"/>
      <c r="B387" s="10"/>
    </row>
    <row r="388" spans="1:2" ht="15">
      <c r="A388" s="9"/>
      <c r="B388" s="10"/>
    </row>
    <row r="389" spans="1:2" ht="15">
      <c r="A389" s="9"/>
      <c r="B389" s="10"/>
    </row>
    <row r="390" spans="1:2" ht="15">
      <c r="A390" s="9"/>
      <c r="B390" s="10"/>
    </row>
    <row r="391" spans="1:2" ht="15">
      <c r="A391" s="9"/>
      <c r="B391" s="10"/>
    </row>
    <row r="392" spans="1:2" ht="15">
      <c r="A392" s="9"/>
      <c r="B392" s="10"/>
    </row>
    <row r="393" spans="1:2" ht="15">
      <c r="A393" s="9"/>
      <c r="B393" s="10"/>
    </row>
    <row r="394" spans="1:2" ht="15">
      <c r="A394" s="9"/>
      <c r="B394" s="10"/>
    </row>
    <row r="395" spans="1:2" ht="15">
      <c r="A395" s="9"/>
      <c r="B395" s="10"/>
    </row>
    <row r="396" spans="1:2" ht="15">
      <c r="A396" s="9"/>
      <c r="B396" s="10"/>
    </row>
    <row r="397" spans="1:2" ht="15">
      <c r="A397" s="9"/>
      <c r="B397" s="10"/>
    </row>
    <row r="398" spans="1:2" ht="15">
      <c r="A398" s="9"/>
      <c r="B398" s="10"/>
    </row>
    <row r="399" spans="1:2" ht="15">
      <c r="A399" s="9"/>
      <c r="B399" s="10"/>
    </row>
    <row r="400" spans="1:2" ht="15">
      <c r="A400" s="9"/>
      <c r="B400" s="10"/>
    </row>
    <row r="401" spans="1:2" ht="15">
      <c r="A401" s="9"/>
      <c r="B401" s="10"/>
    </row>
    <row r="402" spans="1:2" ht="15">
      <c r="A402" s="9"/>
      <c r="B402" s="10"/>
    </row>
    <row r="403" spans="1:2" ht="15">
      <c r="A403" s="9"/>
      <c r="B403" s="10"/>
    </row>
    <row r="404" spans="1:2" ht="15">
      <c r="A404" s="9"/>
      <c r="B404" s="10"/>
    </row>
    <row r="405" spans="1:2" ht="15">
      <c r="A405" s="9"/>
      <c r="B405" s="10"/>
    </row>
    <row r="406" spans="1:2" ht="15">
      <c r="A406" s="9"/>
      <c r="B406" s="10"/>
    </row>
    <row r="407" spans="1:2" ht="15">
      <c r="A407" s="9"/>
      <c r="B407" s="10"/>
    </row>
    <row r="408" spans="1:2" ht="15">
      <c r="A408" s="9"/>
      <c r="B408" s="10"/>
    </row>
    <row r="409" spans="1:2" ht="15">
      <c r="A409" s="9"/>
      <c r="B409" s="10"/>
    </row>
    <row r="410" spans="1:2" ht="15">
      <c r="A410" s="9"/>
      <c r="B410" s="10"/>
    </row>
    <row r="411" spans="1:2" ht="15">
      <c r="A411" s="9"/>
      <c r="B411" s="10"/>
    </row>
    <row r="412" spans="1:2" ht="15">
      <c r="A412" s="9"/>
      <c r="B412" s="10"/>
    </row>
    <row r="413" spans="1:2" ht="15">
      <c r="A413" s="9"/>
      <c r="B413" s="10"/>
    </row>
    <row r="414" spans="1:2" ht="15">
      <c r="A414" s="9"/>
      <c r="B414" s="10"/>
    </row>
    <row r="415" spans="1:2" ht="15">
      <c r="A415" s="9"/>
      <c r="B415" s="10"/>
    </row>
    <row r="416" spans="1:2" ht="15">
      <c r="A416" s="9"/>
      <c r="B416" s="10"/>
    </row>
    <row r="417" spans="1:2" ht="15">
      <c r="A417" s="9"/>
      <c r="B417" s="10"/>
    </row>
    <row r="418" spans="1:2" ht="15">
      <c r="A418" s="9"/>
      <c r="B418" s="10"/>
    </row>
    <row r="419" spans="1:2" ht="15">
      <c r="A419" s="9"/>
      <c r="B419" s="10"/>
    </row>
    <row r="420" spans="1:2" ht="15">
      <c r="A420" s="9"/>
      <c r="B420" s="10"/>
    </row>
    <row r="421" spans="1:2" ht="15">
      <c r="A421" s="9"/>
      <c r="B421" s="10"/>
    </row>
    <row r="422" spans="1:2" ht="15">
      <c r="A422" s="9"/>
      <c r="B422" s="10"/>
    </row>
  </sheetData>
  <sheetProtection/>
  <mergeCells count="2">
    <mergeCell ref="A6:E6"/>
    <mergeCell ref="C1:E1"/>
  </mergeCells>
  <printOptions/>
  <pageMargins left="0.7" right="0.7" top="0.75" bottom="0.75" header="0.3" footer="0.3"/>
  <pageSetup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2023-03-14T23:32:48Z</dcterms:modified>
  <cp:category/>
  <cp:version/>
  <cp:contentType/>
  <cp:contentStatus/>
</cp:coreProperties>
</file>