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<sst xmlns="http://schemas.openxmlformats.org/spreadsheetml/2006/main" count="44" uniqueCount="24">
  <si>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</si>
  <si>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</si>
  <si>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</si>
  <si>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Преображеновского сельсовета</t>
  </si>
  <si>
    <t>Администрация Успеновского сельсовета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</si>
  <si>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</si>
  <si>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</si>
  <si>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</si>
  <si>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</si>
  <si>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Администрация городского поселения "Город Завитинск"</t>
  </si>
  <si>
    <t>№</t>
  </si>
  <si>
    <t>Поселения</t>
  </si>
  <si>
    <t>Объем дотации на выравнивание бюджетной обеспеченности на 2020 год (Дотj )</t>
  </si>
  <si>
    <t>Объем дотации на выравнивание бюджетной обеспеченности на 2021 год (Дотj )</t>
  </si>
  <si>
    <r>
      <t>Объем субвенции, Суб</t>
    </r>
    <r>
      <rPr>
        <vertAlign val="subscript"/>
        <sz val="11"/>
        <color indexed="8"/>
        <rFont val="Times New Roman"/>
        <family val="1"/>
      </rPr>
      <t>I</t>
    </r>
  </si>
  <si>
    <r>
      <t>Размер субвенции на МЗ, С</t>
    </r>
    <r>
      <rPr>
        <vertAlign val="subscript"/>
        <sz val="11"/>
        <color indexed="8"/>
        <rFont val="Times New Roman"/>
        <family val="1"/>
      </rPr>
      <t>I</t>
    </r>
  </si>
  <si>
    <t>Общий объем дотации на очередной финансовый год</t>
  </si>
  <si>
    <t>Всего</t>
  </si>
  <si>
    <r>
      <t xml:space="preserve"> Расчет производится по формуле: Дот</t>
    </r>
    <r>
      <rPr>
        <vertAlign val="subscript"/>
        <sz val="14"/>
        <color indexed="8"/>
        <rFont val="Times New Roman"/>
        <family val="1"/>
      </rPr>
      <t xml:space="preserve">j </t>
    </r>
    <r>
      <rPr>
        <sz val="14"/>
        <color indexed="8"/>
        <rFont val="Times New Roman"/>
        <family val="1"/>
      </rPr>
      <t>= (Суб</t>
    </r>
    <r>
      <rPr>
        <vertAlign val="subscript"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 xml:space="preserve"> - C</t>
    </r>
    <r>
      <rPr>
        <vertAlign val="subscript"/>
        <sz val="14"/>
        <color indexed="8"/>
        <rFont val="Times New Roman"/>
        <family val="1"/>
      </rPr>
      <t>i</t>
    </r>
    <r>
      <rPr>
        <sz val="14"/>
        <color indexed="8"/>
        <rFont val="Times New Roman"/>
        <family val="1"/>
      </rPr>
      <t xml:space="preserve">) / </t>
    </r>
    <r>
      <rPr>
        <sz val="14"/>
        <color indexed="8"/>
        <rFont val="Calibri"/>
        <family val="2"/>
      </rPr>
      <t>∑N</t>
    </r>
    <r>
      <rPr>
        <vertAlign val="subscript"/>
        <sz val="14"/>
        <color indexed="8"/>
        <rFont val="Calibri"/>
        <family val="2"/>
      </rPr>
      <t>j</t>
    </r>
    <r>
      <rPr>
        <sz val="14"/>
        <color indexed="8"/>
        <rFont val="Calibri"/>
        <family val="2"/>
      </rPr>
      <t xml:space="preserve"> х N</t>
    </r>
    <r>
      <rPr>
        <vertAlign val="subscript"/>
        <sz val="14"/>
        <color indexed="8"/>
        <rFont val="Calibri"/>
        <family val="2"/>
      </rPr>
      <t xml:space="preserve">j  </t>
    </r>
    <r>
      <rPr>
        <sz val="14"/>
        <color indexed="8"/>
        <rFont val="Calibri"/>
        <family val="2"/>
      </rPr>
      <t>(252-ОЗ)</t>
    </r>
  </si>
  <si>
    <t>Расчет распределения дотации на выравнивание бюджетной обеспеченности поселений бюджетам поселений Завитинского района на 2020 год и плановый период 2021 и 2022 годов (по ЗАО от 05.10.2018 № 252-ОЗ</t>
  </si>
  <si>
    <t>Численность насечения на 01.01.2019 года (Nj)</t>
  </si>
  <si>
    <t>Объем дотации на выравнивание бюджетной обеспеченности на 2022 год (Дотj )</t>
  </si>
  <si>
    <t>Объем дотации на выравнивание бюджетной обеспеченности на 2023 год (Дотj )</t>
  </si>
  <si>
    <t>Расчет распределения субвенции на финансовое обеспечение государственных полномочий по предоставлению дотаций на выравнивание бюджетной обеспеченности поселений бюджетам поселений Завитинского района на 2021год и плановый период 2022 и 2023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</si>
</sst>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172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justify"/>
    </xf>
    <xf numFmtId="0" fontId="45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0" fontId="5" fillId="33" borderId="10" xfId="52" applyFont="1" applyFill="1" applyBorder="1" applyAlignment="1">
      <alignment horizontal="left" vertical="top" wrapText="1"/>
      <protection/>
    </xf>
    <xf numFmtId="172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6" fillId="33" borderId="0" xfId="52" applyFont="1" applyFill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center" vertical="justify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4.421875" style="0" customWidth="1"/>
    <col min="2" max="2" width="37.00390625" style="0" customWidth="1"/>
    <col min="3" max="3" width="13.7109375" style="0" customWidth="1"/>
    <col min="4" max="6" width="16.8515625" style="0" customWidth="1"/>
  </cols>
  <sheetData>
    <row r="1" spans="1:6" ht="54" customHeight="1">
      <c r="A1" s="20" t="s">
        <v>23</v>
      </c>
      <c r="B1" s="20"/>
      <c r="C1" s="20"/>
      <c r="D1" s="20"/>
      <c r="E1" s="20"/>
      <c r="F1" s="20"/>
    </row>
    <row r="2" spans="1:6" ht="15" customHeight="1">
      <c r="A2" s="21" t="s">
        <v>10</v>
      </c>
      <c r="B2" s="23" t="s">
        <v>11</v>
      </c>
      <c r="C2" s="25" t="s">
        <v>20</v>
      </c>
      <c r="D2" s="25" t="s">
        <v>13</v>
      </c>
      <c r="E2" s="25" t="s">
        <v>21</v>
      </c>
      <c r="F2" s="25" t="s">
        <v>22</v>
      </c>
    </row>
    <row r="3" spans="1:6" ht="99.75" customHeight="1">
      <c r="A3" s="22"/>
      <c r="B3" s="24"/>
      <c r="C3" s="26"/>
      <c r="D3" s="26"/>
      <c r="E3" s="26"/>
      <c r="F3" s="26"/>
    </row>
    <row r="4" spans="1:6" ht="16.5" customHeight="1">
      <c r="A4" s="2">
        <v>1</v>
      </c>
      <c r="B4" s="3">
        <v>2</v>
      </c>
      <c r="C4" s="4">
        <v>3</v>
      </c>
      <c r="D4" s="4">
        <v>4</v>
      </c>
      <c r="E4" s="4">
        <v>5</v>
      </c>
      <c r="F4" s="4">
        <v>6</v>
      </c>
    </row>
    <row r="5" spans="1:6" ht="20.25" customHeight="1">
      <c r="A5" s="2"/>
      <c r="B5" s="5" t="s">
        <v>14</v>
      </c>
      <c r="C5" s="4"/>
      <c r="D5" s="4">
        <v>4259.7</v>
      </c>
      <c r="E5" s="4">
        <v>4430.1</v>
      </c>
      <c r="F5" s="4">
        <v>4544.4</v>
      </c>
    </row>
    <row r="6" spans="1:6" ht="20.25" customHeight="1">
      <c r="A6" s="2"/>
      <c r="B6" s="5" t="s">
        <v>15</v>
      </c>
      <c r="C6" s="4"/>
      <c r="D6" s="4">
        <v>42.6</v>
      </c>
      <c r="E6" s="6">
        <v>44.3</v>
      </c>
      <c r="F6" s="6">
        <v>45.4</v>
      </c>
    </row>
    <row r="7" spans="1:6" ht="30.75" customHeight="1">
      <c r="A7" s="2"/>
      <c r="B7" s="7" t="s">
        <v>16</v>
      </c>
      <c r="C7" s="4"/>
      <c r="D7" s="4">
        <f>D5-D6</f>
        <v>4217.099999999999</v>
      </c>
      <c r="E7" s="4">
        <f>E5-E6</f>
        <v>4385.8</v>
      </c>
      <c r="F7" s="4">
        <f>F5-F6</f>
        <v>4499</v>
      </c>
    </row>
    <row r="8" spans="1:6" ht="22.5" customHeight="1">
      <c r="A8" s="8"/>
      <c r="B8" s="9" t="s">
        <v>17</v>
      </c>
      <c r="C8" s="10">
        <f>C9+C10+C11+C12+C13+C14+C15+C16+C17+C18+C19</f>
        <v>13600</v>
      </c>
      <c r="D8" s="11">
        <v>4217.1</v>
      </c>
      <c r="E8" s="11">
        <v>4385.8</v>
      </c>
      <c r="F8" s="11">
        <v>4499</v>
      </c>
    </row>
    <row r="9" spans="1:6" ht="32.25" customHeight="1">
      <c r="A9" s="8">
        <v>1</v>
      </c>
      <c r="B9" s="1" t="s">
        <v>9</v>
      </c>
      <c r="C9" s="12">
        <v>10499</v>
      </c>
      <c r="D9" s="13">
        <f>D7/C8*C9</f>
        <v>3255.5391838235287</v>
      </c>
      <c r="E9" s="13">
        <f>E7/C8*C9</f>
        <v>3385.7731029411766</v>
      </c>
      <c r="F9" s="13">
        <f>F7/C8*C9</f>
        <v>3473.161838235294</v>
      </c>
    </row>
    <row r="10" spans="1:6" ht="27" customHeight="1">
      <c r="A10" s="8">
        <v>2</v>
      </c>
      <c r="B10" s="1" t="s">
        <v>1</v>
      </c>
      <c r="C10" s="12">
        <v>196</v>
      </c>
      <c r="D10" s="13">
        <f>D7/C8*C10</f>
        <v>60.77585294117646</v>
      </c>
      <c r="E10" s="13">
        <f>E7/C8*C10</f>
        <v>63.20711764705883</v>
      </c>
      <c r="F10" s="13">
        <f>F7/C8*C10</f>
        <v>64.83852941176471</v>
      </c>
    </row>
    <row r="11" spans="1:6" ht="30" customHeight="1">
      <c r="A11" s="8">
        <v>3</v>
      </c>
      <c r="B11" s="1" t="s">
        <v>0</v>
      </c>
      <c r="C11" s="12">
        <v>460</v>
      </c>
      <c r="D11" s="13">
        <f>D7/C8*C11</f>
        <v>142.63720588235293</v>
      </c>
      <c r="E11" s="13">
        <f>E7/C8*C11</f>
        <v>148.34323529411768</v>
      </c>
      <c r="F11" s="13">
        <f>F7/C8*C11</f>
        <v>152.17205882352943</v>
      </c>
    </row>
    <row r="12" spans="1:6" ht="30" customHeight="1">
      <c r="A12" s="8">
        <v>4</v>
      </c>
      <c r="B12" s="1" t="s">
        <v>5</v>
      </c>
      <c r="C12" s="12">
        <v>144</v>
      </c>
      <c r="D12" s="13">
        <f>D7/C8*C12</f>
        <v>44.65164705882352</v>
      </c>
      <c r="E12" s="13">
        <f>E7/C8*C12</f>
        <v>46.43788235294118</v>
      </c>
      <c r="F12" s="13">
        <f>F7/C8*C12</f>
        <v>47.6364705882353</v>
      </c>
    </row>
    <row r="13" spans="1:6" ht="25.5" customHeight="1">
      <c r="A13" s="8">
        <v>5</v>
      </c>
      <c r="B13" s="1" t="s">
        <v>6</v>
      </c>
      <c r="C13" s="12">
        <v>480</v>
      </c>
      <c r="D13" s="13">
        <f>D7/C8*C13</f>
        <v>148.83882352941174</v>
      </c>
      <c r="E13" s="13">
        <f>E7/C8*C13</f>
        <v>154.7929411764706</v>
      </c>
      <c r="F13" s="13">
        <f>F7/C8*C13</f>
        <v>158.78823529411764</v>
      </c>
    </row>
    <row r="14" spans="1:6" ht="25.5" customHeight="1">
      <c r="A14" s="8">
        <v>6</v>
      </c>
      <c r="B14" s="1" t="s">
        <v>7</v>
      </c>
      <c r="C14" s="12">
        <v>133</v>
      </c>
      <c r="D14" s="13">
        <f>D7/C8*C14</f>
        <v>41.240757352941166</v>
      </c>
      <c r="E14" s="13">
        <f>E7/C8*C14</f>
        <v>42.89054411764706</v>
      </c>
      <c r="F14" s="13">
        <f>F7/C8*C14</f>
        <v>43.99757352941177</v>
      </c>
    </row>
    <row r="15" spans="1:6" ht="27" customHeight="1">
      <c r="A15" s="8">
        <v>7</v>
      </c>
      <c r="B15" s="1" t="s">
        <v>8</v>
      </c>
      <c r="C15" s="12">
        <v>459</v>
      </c>
      <c r="D15" s="13">
        <f>D7/C8*C15</f>
        <v>142.32712499999997</v>
      </c>
      <c r="E15" s="13">
        <f>E7/C8*C15</f>
        <v>148.02075000000002</v>
      </c>
      <c r="F15" s="13">
        <f>F7/C8*C15</f>
        <v>151.84125</v>
      </c>
    </row>
    <row r="16" spans="1:6" ht="27" customHeight="1">
      <c r="A16" s="8">
        <v>8</v>
      </c>
      <c r="B16" s="1" t="s">
        <v>2</v>
      </c>
      <c r="C16" s="12">
        <v>499</v>
      </c>
      <c r="D16" s="13">
        <f>D7/C8*C16</f>
        <v>154.73036029411762</v>
      </c>
      <c r="E16" s="13">
        <f>E7/C8*C16</f>
        <v>160.9201617647059</v>
      </c>
      <c r="F16" s="13">
        <f>F7/C8*C16</f>
        <v>165.07360294117646</v>
      </c>
    </row>
    <row r="17" spans="1:6" ht="27" customHeight="1">
      <c r="A17" s="8">
        <v>9</v>
      </c>
      <c r="B17" s="1" t="s">
        <v>3</v>
      </c>
      <c r="C17" s="12">
        <v>286</v>
      </c>
      <c r="D17" s="13">
        <f>D7/C8*C17</f>
        <v>88.68313235294116</v>
      </c>
      <c r="E17" s="13">
        <f>E7/C8*C17</f>
        <v>92.23079411764706</v>
      </c>
      <c r="F17" s="13">
        <f>F7/C8*C17</f>
        <v>94.61132352941176</v>
      </c>
    </row>
    <row r="18" spans="1:6" ht="28.5" customHeight="1">
      <c r="A18" s="8">
        <v>10</v>
      </c>
      <c r="B18" s="1" t="s">
        <v>4</v>
      </c>
      <c r="C18" s="12">
        <v>444</v>
      </c>
      <c r="D18" s="13">
        <f>(D8/C8)*C18</f>
        <v>137.6759117647059</v>
      </c>
      <c r="E18" s="13">
        <f>(E8/D8)*D18</f>
        <v>143.1834705882353</v>
      </c>
      <c r="F18" s="13">
        <f>(F8/E8)*E18</f>
        <v>146.87911764705882</v>
      </c>
    </row>
    <row r="19" spans="1:6" ht="21" customHeight="1" hidden="1">
      <c r="A19" s="8">
        <v>11</v>
      </c>
      <c r="B19" s="14"/>
      <c r="C19" s="12"/>
      <c r="D19" s="13">
        <f>D7/C8*C19</f>
        <v>0</v>
      </c>
      <c r="E19" s="13">
        <f>E7/C8*C19</f>
        <v>0</v>
      </c>
      <c r="F19" s="13">
        <f>F7/C8*C19</f>
        <v>0</v>
      </c>
    </row>
    <row r="20" ht="12" customHeight="1"/>
    <row r="21" spans="1:6" ht="33.75" customHeight="1">
      <c r="A21" s="19" t="s">
        <v>18</v>
      </c>
      <c r="B21" s="19"/>
      <c r="C21" s="19"/>
      <c r="D21" s="19"/>
      <c r="E21" s="19"/>
      <c r="F21" s="19"/>
    </row>
    <row r="25" spans="4:6" ht="15">
      <c r="D25" s="15"/>
      <c r="E25" s="15"/>
      <c r="F25" s="15"/>
    </row>
  </sheetData>
  <sheetProtection/>
  <mergeCells count="8">
    <mergeCell ref="A21:F21"/>
    <mergeCell ref="A1:F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D7" sqref="D7"/>
    </sheetView>
  </sheetViews>
  <sheetFormatPr defaultColWidth="9.140625" defaultRowHeight="15"/>
  <cols>
    <col min="1" max="1" width="4.421875" style="0" customWidth="1"/>
    <col min="2" max="2" width="37.00390625" style="0" customWidth="1"/>
    <col min="3" max="3" width="13.7109375" style="0" customWidth="1"/>
    <col min="4" max="6" width="16.8515625" style="0" customWidth="1"/>
  </cols>
  <sheetData>
    <row r="1" spans="1:6" ht="54" customHeight="1">
      <c r="A1" s="20" t="s">
        <v>19</v>
      </c>
      <c r="B1" s="20"/>
      <c r="C1" s="20"/>
      <c r="D1" s="20"/>
      <c r="E1" s="20"/>
      <c r="F1" s="20"/>
    </row>
    <row r="2" spans="1:6" ht="15" customHeight="1">
      <c r="A2" s="21" t="s">
        <v>10</v>
      </c>
      <c r="B2" s="23" t="s">
        <v>11</v>
      </c>
      <c r="C2" s="25" t="s">
        <v>20</v>
      </c>
      <c r="D2" s="25" t="s">
        <v>12</v>
      </c>
      <c r="E2" s="25" t="s">
        <v>13</v>
      </c>
      <c r="F2" s="25" t="s">
        <v>21</v>
      </c>
    </row>
    <row r="3" spans="1:6" ht="99.75" customHeight="1">
      <c r="A3" s="22"/>
      <c r="B3" s="24"/>
      <c r="C3" s="26"/>
      <c r="D3" s="26"/>
      <c r="E3" s="26"/>
      <c r="F3" s="26"/>
    </row>
    <row r="4" spans="1:6" ht="16.5" customHeight="1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20.25" customHeight="1">
      <c r="A5" s="16"/>
      <c r="B5" s="5" t="s">
        <v>14</v>
      </c>
      <c r="C5" s="18"/>
      <c r="D5" s="18">
        <v>4095900</v>
      </c>
      <c r="E5" s="18">
        <v>4259700</v>
      </c>
      <c r="F5" s="18">
        <v>4430100</v>
      </c>
    </row>
    <row r="6" spans="1:6" ht="20.25" customHeight="1">
      <c r="A6" s="16"/>
      <c r="B6" s="5" t="s">
        <v>15</v>
      </c>
      <c r="C6" s="18"/>
      <c r="D6" s="18">
        <v>40900</v>
      </c>
      <c r="E6" s="6">
        <v>42600</v>
      </c>
      <c r="F6" s="6">
        <v>44300</v>
      </c>
    </row>
    <row r="7" spans="1:6" ht="30.75" customHeight="1">
      <c r="A7" s="16"/>
      <c r="B7" s="7" t="s">
        <v>16</v>
      </c>
      <c r="C7" s="18"/>
      <c r="D7" s="18">
        <f>D5-D6</f>
        <v>4055000</v>
      </c>
      <c r="E7" s="18">
        <f>E5-E6</f>
        <v>4217100</v>
      </c>
      <c r="F7" s="18">
        <f>F5-F6</f>
        <v>4385800</v>
      </c>
    </row>
    <row r="8" spans="1:6" ht="22.5" customHeight="1">
      <c r="A8" s="8"/>
      <c r="B8" s="9" t="s">
        <v>17</v>
      </c>
      <c r="C8" s="10">
        <f>C9+C10+C11+C12+C13+C14+C15+C16+C17+C18+C19</f>
        <v>13946</v>
      </c>
      <c r="D8" s="11">
        <v>4055000</v>
      </c>
      <c r="E8" s="11">
        <v>4217100</v>
      </c>
      <c r="F8" s="11">
        <v>4385800</v>
      </c>
    </row>
    <row r="9" spans="1:6" ht="32.25" customHeight="1">
      <c r="A9" s="8">
        <v>1</v>
      </c>
      <c r="B9" s="1" t="s">
        <v>9</v>
      </c>
      <c r="C9" s="12">
        <v>10734</v>
      </c>
      <c r="D9" s="13">
        <f>D7/C8*C9</f>
        <v>3121064.8214541804</v>
      </c>
      <c r="E9" s="13">
        <f>E7/C8*C9</f>
        <v>3245830.4460060233</v>
      </c>
      <c r="F9" s="13">
        <f>F7/C8*C9</f>
        <v>3375675.9787752763</v>
      </c>
    </row>
    <row r="10" spans="1:6" ht="27" customHeight="1">
      <c r="A10" s="8">
        <v>2</v>
      </c>
      <c r="B10" s="1" t="s">
        <v>1</v>
      </c>
      <c r="C10" s="12">
        <v>201</v>
      </c>
      <c r="D10" s="13">
        <f>D7/C8*C10</f>
        <v>58443.63975333429</v>
      </c>
      <c r="E10" s="13">
        <f>E7/C8*C10</f>
        <v>60779.94406998422</v>
      </c>
      <c r="F10" s="13">
        <f>F7/C8*C10</f>
        <v>63211.37243654094</v>
      </c>
    </row>
    <row r="11" spans="1:6" ht="30" customHeight="1">
      <c r="A11" s="8">
        <v>3</v>
      </c>
      <c r="B11" s="1" t="s">
        <v>0</v>
      </c>
      <c r="C11" s="12">
        <v>468</v>
      </c>
      <c r="D11" s="13">
        <f>D7/C8*C11</f>
        <v>136077.72838089775</v>
      </c>
      <c r="E11" s="13">
        <f>E7/C8*C11</f>
        <v>141517.48171518714</v>
      </c>
      <c r="F11" s="13">
        <f>F7/C8*C11</f>
        <v>147178.7179119461</v>
      </c>
    </row>
    <row r="12" spans="1:6" ht="30" customHeight="1">
      <c r="A12" s="8">
        <v>4</v>
      </c>
      <c r="B12" s="1" t="s">
        <v>5</v>
      </c>
      <c r="C12" s="12">
        <v>151</v>
      </c>
      <c r="D12" s="13">
        <f>D7/C8*C12</f>
        <v>43905.420909221284</v>
      </c>
      <c r="E12" s="13">
        <f>E7/C8*C12</f>
        <v>45660.55499784885</v>
      </c>
      <c r="F12" s="13">
        <f>F7/C8*C12</f>
        <v>47487.150437401404</v>
      </c>
    </row>
    <row r="13" spans="1:6" ht="25.5" customHeight="1">
      <c r="A13" s="8">
        <v>5</v>
      </c>
      <c r="B13" s="1" t="s">
        <v>6</v>
      </c>
      <c r="C13" s="12">
        <v>496</v>
      </c>
      <c r="D13" s="13">
        <f>D7/C8*C13</f>
        <v>144219.13093360103</v>
      </c>
      <c r="E13" s="13">
        <f>E7/C8*C13</f>
        <v>149984.33959558298</v>
      </c>
      <c r="F13" s="13">
        <f>F7/C8*C13</f>
        <v>155984.28223146423</v>
      </c>
    </row>
    <row r="14" spans="1:6" ht="25.5" customHeight="1">
      <c r="A14" s="8">
        <v>6</v>
      </c>
      <c r="B14" s="1" t="s">
        <v>7</v>
      </c>
      <c r="C14" s="12">
        <v>151</v>
      </c>
      <c r="D14" s="13">
        <f>D7/C8*C14</f>
        <v>43905.420909221284</v>
      </c>
      <c r="E14" s="13">
        <f>E7/C8*C14</f>
        <v>45660.55499784885</v>
      </c>
      <c r="F14" s="13">
        <f>F7/C8*C14</f>
        <v>47487.150437401404</v>
      </c>
    </row>
    <row r="15" spans="1:6" ht="27" customHeight="1">
      <c r="A15" s="8">
        <v>7</v>
      </c>
      <c r="B15" s="1" t="s">
        <v>8</v>
      </c>
      <c r="C15" s="12">
        <v>474</v>
      </c>
      <c r="D15" s="13">
        <f>D7/C8*C15</f>
        <v>137822.3146421913</v>
      </c>
      <c r="E15" s="13">
        <f>E7/C8*C15</f>
        <v>143331.8084038434</v>
      </c>
      <c r="F15" s="13">
        <f>F7/C8*C15</f>
        <v>149065.62455184283</v>
      </c>
    </row>
    <row r="16" spans="1:6" ht="27" customHeight="1">
      <c r="A16" s="8">
        <v>8</v>
      </c>
      <c r="B16" s="1" t="s">
        <v>2</v>
      </c>
      <c r="C16" s="12">
        <v>522</v>
      </c>
      <c r="D16" s="13">
        <f>D7/C8*C16</f>
        <v>151779.0047325398</v>
      </c>
      <c r="E16" s="13">
        <f>E7/C8*C16</f>
        <v>157846.42191309336</v>
      </c>
      <c r="F16" s="13">
        <f>F7/C8*C16</f>
        <v>164160.8776710168</v>
      </c>
    </row>
    <row r="17" spans="1:6" ht="27" customHeight="1">
      <c r="A17" s="8">
        <v>9</v>
      </c>
      <c r="B17" s="1" t="s">
        <v>3</v>
      </c>
      <c r="C17" s="12">
        <v>293</v>
      </c>
      <c r="D17" s="13">
        <f>D7/C8*C17</f>
        <v>85193.96242650221</v>
      </c>
      <c r="E17" s="13">
        <f>E7/C8*C17</f>
        <v>88599.61996271332</v>
      </c>
      <c r="F17" s="13">
        <f>F7/C8*C17</f>
        <v>92143.9409149577</v>
      </c>
    </row>
    <row r="18" spans="1:6" ht="28.5" customHeight="1">
      <c r="A18" s="8">
        <v>10</v>
      </c>
      <c r="B18" s="1" t="s">
        <v>4</v>
      </c>
      <c r="C18" s="12">
        <v>456</v>
      </c>
      <c r="D18" s="13">
        <f>(D8/C8)*C18</f>
        <v>132588.55585831063</v>
      </c>
      <c r="E18" s="13">
        <f>(E8/D8)*D18</f>
        <v>137888.82833787464</v>
      </c>
      <c r="F18" s="13">
        <f>(F8/E8)*E18</f>
        <v>143404.90463215258</v>
      </c>
    </row>
    <row r="19" spans="1:6" ht="21" customHeight="1" hidden="1">
      <c r="A19" s="8">
        <v>11</v>
      </c>
      <c r="B19" s="14"/>
      <c r="C19" s="12"/>
      <c r="D19" s="13">
        <f>D7/C8*C19</f>
        <v>0</v>
      </c>
      <c r="E19" s="13">
        <f>E7/C8*C19</f>
        <v>0</v>
      </c>
      <c r="F19" s="13">
        <f>F7/C8*C19</f>
        <v>0</v>
      </c>
    </row>
    <row r="20" ht="12" customHeight="1"/>
    <row r="21" spans="1:6" ht="33.75" customHeight="1">
      <c r="A21" s="19" t="s">
        <v>18</v>
      </c>
      <c r="B21" s="19"/>
      <c r="C21" s="19"/>
      <c r="D21" s="19"/>
      <c r="E21" s="19"/>
      <c r="F21" s="19"/>
    </row>
    <row r="23" spans="4:6" ht="15">
      <c r="D23" s="15">
        <f>D9+D10+D11+D12+D13+D14+D15+D16+D17+D18</f>
        <v>4055000</v>
      </c>
      <c r="E23" s="15">
        <f>E9+E10+E11+E12+E13+E14+E15+E16+E17+E18</f>
        <v>4217100</v>
      </c>
      <c r="F23" s="15">
        <f>F9+F10+F11+F12+F13+F14+F15+F16+F17+F18</f>
        <v>4385800.000000001</v>
      </c>
    </row>
  </sheetData>
  <sheetProtection/>
  <mergeCells count="8">
    <mergeCell ref="A21:F21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2020-11-02T01:10:41Z</dcterms:modified>
  <cp:category/>
  <cp:version/>
  <cp:contentType/>
  <cp:contentStatus/>
</cp:coreProperties>
</file>