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МП" sheetId="1" r:id="rId1"/>
  </sheets>
  <calcPr calcId="145621"/>
</workbook>
</file>

<file path=xl/calcChain.xml><?xml version="1.0" encoding="utf-8"?>
<calcChain xmlns="http://schemas.openxmlformats.org/spreadsheetml/2006/main">
  <c r="J30" i="1" l="1"/>
  <c r="I30" i="1"/>
  <c r="G31" i="1" l="1"/>
  <c r="F32" i="1" l="1"/>
  <c r="D32" i="1" l="1"/>
  <c r="L32" i="1"/>
  <c r="K32" i="1"/>
  <c r="H32" i="1"/>
  <c r="E32" i="1"/>
  <c r="C32" i="1"/>
  <c r="I28" i="1" l="1"/>
  <c r="G28" i="1"/>
  <c r="J28" i="1"/>
  <c r="G18" i="1" l="1"/>
  <c r="G19" i="1"/>
  <c r="G20" i="1"/>
  <c r="G21" i="1"/>
  <c r="G22" i="1"/>
  <c r="G23" i="1"/>
  <c r="G24" i="1"/>
  <c r="G25" i="1"/>
  <c r="G27" i="1"/>
  <c r="G29" i="1"/>
  <c r="G17" i="1"/>
  <c r="G32" i="1" l="1"/>
  <c r="I18" i="1" l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J26" i="1"/>
  <c r="I27" i="1"/>
  <c r="J27" i="1"/>
  <c r="I29" i="1"/>
  <c r="J29" i="1"/>
  <c r="J17" i="1"/>
  <c r="I17" i="1"/>
  <c r="I32" i="1"/>
  <c r="J32" i="1" l="1"/>
</calcChain>
</file>

<file path=xl/sharedStrings.xml><?xml version="1.0" encoding="utf-8"?>
<sst xmlns="http://schemas.openxmlformats.org/spreadsheetml/2006/main" count="48" uniqueCount="47">
  <si>
    <t>Итого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</si>
  <si>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</si>
  <si>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</si>
  <si>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</si>
  <si>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</si>
  <si>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</si>
  <si>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</si>
  <si>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</si>
  <si>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</si>
  <si>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</si>
  <si>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</si>
  <si>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</si>
  <si>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Наименование программы</t>
  </si>
  <si>
    <t>Сумма</t>
  </si>
  <si>
    <t>тыс.рублей</t>
  </si>
  <si>
    <t>11</t>
  </si>
  <si>
    <t>12</t>
  </si>
  <si>
    <t>-</t>
  </si>
  <si>
    <t>% исполнения ожидаемой оценки от первоначального плана</t>
  </si>
  <si>
    <t>Развитие и сохранение культуры и искусства в Завитинском района</t>
  </si>
  <si>
    <t>Обеспечение жильем молодых семей</t>
  </si>
  <si>
    <t>13</t>
  </si>
  <si>
    <t>14</t>
  </si>
  <si>
    <t>2023</t>
  </si>
  <si>
    <t>Отчет за 2020 год</t>
  </si>
  <si>
    <t>Первоначальный план, Утвержденный решением о бюджете на 2021 год</t>
  </si>
  <si>
    <t>Уточненный план на 2021 год</t>
  </si>
  <si>
    <t>Ожидаемая оценка за 2021 год</t>
  </si>
  <si>
    <t>Проект расходов на 2022 г.</t>
  </si>
  <si>
    <t>2022 год в сравнении с 2020 годом (%)</t>
  </si>
  <si>
    <t>2022 год в сравнении с уточненным планом 2021 года (%)</t>
  </si>
  <si>
    <t>2024</t>
  </si>
  <si>
    <t>Переселение раждан из аварийного жилищного - фонда на территории Завитинского муниципального округа на 2022- 2026 годы"</t>
  </si>
  <si>
    <t>15</t>
  </si>
  <si>
    <t>Формирование современной городсой среды на территории Завитинского мунийпального округа на 2022-2024 годы</t>
  </si>
  <si>
    <t>Развитие агропромышленного комплекса  Завитинского  муниципального округа</t>
  </si>
  <si>
    <t>Модернизация жилищно-коммунального комплекса, энергосбережение и повышение энергетической эффективности в Завитинском муниципальном округе</t>
  </si>
  <si>
    <t>Развитие субъектов малого и среднего предпринимательства в Завитинском муниципальном округе</t>
  </si>
  <si>
    <t>Профилактика правонарушений, терроризма и экстремизма в Завитинском муниципальном округе</t>
  </si>
  <si>
    <t xml:space="preserve"> Обеспечение экологической безопасности и охрана окружающей среды в Завитинском муниципальном округе</t>
  </si>
  <si>
    <t>Развитие физической культуры и спорта в Завитинском муниципальном округе</t>
  </si>
  <si>
    <t>Развитие образования в Завитинском муниципальном округе</t>
  </si>
  <si>
    <t>Эффективное управление в Завитинском муниципальном округе</t>
  </si>
  <si>
    <t>Повышение эффективности деятельности органов местного самоуправления Завитинского муниципального округа</t>
  </si>
  <si>
    <t>Развитие транспортного сообщения на территории Завитинского муниципального округа</t>
  </si>
  <si>
    <t>Развитие сети автомобильных дорог общего пользования Завитинского муниципального округа</t>
  </si>
  <si>
    <t>Аналитические данные о расходах  бюджета муниципального округа по муниципальным программам на 2022 год - 2024 г.  в сравнении с ожидаемым исполнением за 2021 год (оценка текущего финансового года) и отчетом за 2020 год (отчетный финансовый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</si>
</sst>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dd/mm/yyyy\ hh:mm"/>
    <numFmt numFmtId="166" formatCode="#,##0.0"/>
    <numFmt numFmtId="167" formatCode="_-* #,##0.0_р_._-;\-* #,##0.0_р_._-;_-* &quot;-&quot;??_р_._-;_-@_-"/>
  </numFmts>
  <fonts count="12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9" fontId="10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1" xfId="0" applyFont="1" applyBorder="1" applyAlignment="1" applyProtection="1"/>
    <xf numFmtId="0" fontId="4" fillId="0" borderId="0" xfId="0" applyFont="1"/>
    <xf numFmtId="165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right"/>
    </xf>
    <xf numFmtId="14" fontId="3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vertical="top" wrapText="1"/>
    </xf>
    <xf numFmtId="0" fontId="5" fillId="0" borderId="0" xfId="0" applyFont="1"/>
    <xf numFmtId="49" fontId="2" fillId="0" borderId="3" xfId="0" applyNumberFormat="1" applyFont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right"/>
    </xf>
    <xf numFmtId="164" fontId="4" fillId="2" borderId="0" xfId="1" applyNumberFormat="1" applyFont="1" applyFill="1" applyAlignment="1">
      <alignment horizontal="right"/>
    </xf>
    <xf numFmtId="164" fontId="3" fillId="2" borderId="0" xfId="1" applyNumberFormat="1" applyFont="1" applyFill="1" applyBorder="1" applyAlignment="1" applyProtection="1">
      <alignment horizontal="right" vertical="top" wrapText="1"/>
    </xf>
    <xf numFmtId="164" fontId="2" fillId="2" borderId="0" xfId="1" applyNumberFormat="1" applyFont="1" applyFill="1" applyAlignment="1">
      <alignment horizontal="right"/>
    </xf>
    <xf numFmtId="49" fontId="7" fillId="0" borderId="2" xfId="0" applyNumberFormat="1" applyFont="1" applyBorder="1" applyAlignment="1" applyProtection="1">
      <alignment horizontal="center" vertical="center" wrapText="1"/>
    </xf>
    <xf numFmtId="167" fontId="1" fillId="2" borderId="5" xfId="1" applyNumberFormat="1" applyFont="1" applyFill="1" applyBorder="1" applyAlignment="1" applyProtection="1">
      <alignment horizontal="center"/>
    </xf>
    <xf numFmtId="166" fontId="1" fillId="0" borderId="3" xfId="0" applyNumberFormat="1" applyFont="1" applyBorder="1" applyAlignment="1" applyProtection="1">
      <alignment horizontal="center"/>
    </xf>
    <xf numFmtId="167" fontId="2" fillId="2" borderId="3" xfId="1" applyNumberFormat="1" applyFont="1" applyFill="1" applyBorder="1" applyAlignment="1" applyProtection="1">
      <alignment horizontal="center" wrapText="1"/>
    </xf>
    <xf numFmtId="166" fontId="2" fillId="0" borderId="3" xfId="0" applyNumberFormat="1" applyFont="1" applyBorder="1" applyAlignment="1" applyProtection="1">
      <alignment horizontal="center" wrapText="1"/>
    </xf>
    <xf numFmtId="0" fontId="7" fillId="0" borderId="6" xfId="0" applyFont="1" applyFill="1" applyBorder="1" applyAlignment="1">
      <alignment horizontal="center" vertical="top" wrapText="1"/>
    </xf>
    <xf numFmtId="9" fontId="9" fillId="2" borderId="2" xfId="3" applyFont="1" applyFill="1" applyBorder="1" applyAlignment="1">
      <alignment horizontal="center"/>
    </xf>
    <xf numFmtId="9" fontId="11" fillId="2" borderId="2" xfId="3" applyFont="1" applyFill="1" applyBorder="1" applyAlignment="1">
      <alignment horizontal="center"/>
    </xf>
    <xf numFmtId="0" fontId="3" fillId="0" borderId="0" xfId="0" applyFont="1" applyBorder="1" applyAlignment="1" applyProtection="1"/>
    <xf numFmtId="9" fontId="2" fillId="0" borderId="2" xfId="3" applyFont="1" applyBorder="1" applyAlignment="1" applyProtection="1">
      <alignment horizontal="center" wrapText="1"/>
    </xf>
    <xf numFmtId="9" fontId="1" fillId="0" borderId="3" xfId="3" applyFont="1" applyBorder="1" applyAlignment="1" applyProtection="1">
      <alignment horizontal="center"/>
    </xf>
    <xf numFmtId="166" fontId="2" fillId="0" borderId="2" xfId="0" applyNumberFormat="1" applyFont="1" applyBorder="1" applyAlignment="1" applyProtection="1">
      <alignment horizontal="right" wrapText="1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wrapText="1"/>
    </xf>
    <xf numFmtId="167" fontId="7" fillId="0" borderId="3" xfId="1" applyNumberFormat="1" applyFont="1" applyBorder="1" applyAlignment="1" applyProtection="1">
      <alignment horizontal="right" vertical="center" wrapText="1"/>
    </xf>
    <xf numFmtId="0" fontId="9" fillId="0" borderId="5" xfId="0" applyFont="1" applyBorder="1" applyAlignment="1">
      <alignment horizontal="justify" vertical="center" wrapText="1"/>
    </xf>
    <xf numFmtId="166" fontId="2" fillId="0" borderId="5" xfId="0" applyNumberFormat="1" applyFont="1" applyBorder="1" applyAlignment="1" applyProtection="1">
      <alignment horizontal="right" wrapText="1"/>
    </xf>
    <xf numFmtId="167" fontId="2" fillId="2" borderId="5" xfId="1" applyNumberFormat="1" applyFont="1" applyFill="1" applyBorder="1" applyAlignment="1" applyProtection="1">
      <alignment horizontal="center" wrapText="1"/>
    </xf>
    <xf numFmtId="166" fontId="2" fillId="0" borderId="5" xfId="0" applyNumberFormat="1" applyFont="1" applyBorder="1" applyAlignment="1" applyProtection="1">
      <alignment horizont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top" wrapText="1"/>
    </xf>
    <xf numFmtId="49" fontId="1" fillId="0" borderId="4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center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164" fontId="7" fillId="2" borderId="6" xfId="1" applyNumberFormat="1" applyFont="1" applyFill="1" applyBorder="1" applyAlignment="1" applyProtection="1">
      <alignment horizontal="center" vertical="center" wrapText="1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34"/>
  <sheetViews>
    <sheetView showGridLines="0" tabSelected="1" topLeftCell="A12" workbookViewId="0">
      <selection activeCell="B20" sqref="B20"/>
    </sheetView>
  </sheetViews>
  <sheetFormatPr defaultRowHeight="12.75" customHeight="1" x14ac:dyDescent="0.2"/>
  <cols>
    <col min="1" max="1" width="8.7109375" style="3" customWidth="1"/>
    <col min="2" max="2" width="68" style="3" customWidth="1"/>
    <col min="3" max="5" width="18.5703125" style="11" customWidth="1"/>
    <col min="6" max="6" width="18.42578125" style="3" customWidth="1"/>
    <col min="7" max="7" width="17" style="3" customWidth="1"/>
    <col min="8" max="9" width="17.7109375" style="3" customWidth="1"/>
    <col min="10" max="10" width="19" style="3" customWidth="1"/>
    <col min="11" max="12" width="17.7109375" style="3" customWidth="1"/>
    <col min="13" max="15" width="9.140625" style="3" customWidth="1"/>
    <col min="16" max="16384" width="9.140625" style="3"/>
  </cols>
  <sheetData>
    <row r="1" spans="1:13" ht="12.75" hidden="1" customHeight="1" x14ac:dyDescent="0.2">
      <c r="A1" s="2"/>
      <c r="B1" s="2"/>
      <c r="C1" s="10"/>
      <c r="D1" s="10"/>
      <c r="E1" s="10"/>
      <c r="F1" s="2"/>
      <c r="G1" s="22"/>
    </row>
    <row r="2" spans="1:13" ht="12.75" hidden="1" customHeight="1" x14ac:dyDescent="0.2">
      <c r="H2" s="4"/>
      <c r="I2" s="4"/>
      <c r="J2" s="4"/>
      <c r="K2" s="5"/>
      <c r="L2" s="6"/>
      <c r="M2" s="4"/>
    </row>
    <row r="3" spans="1:13" hidden="1" x14ac:dyDescent="0.2"/>
    <row r="4" spans="1:13" ht="12.75" hidden="1" customHeight="1" x14ac:dyDescent="0.2"/>
    <row r="5" spans="1:13" hidden="1" x14ac:dyDescent="0.2"/>
    <row r="6" spans="1:13" ht="12.6" hidden="1" customHeight="1" x14ac:dyDescent="0.2">
      <c r="A6" s="7"/>
      <c r="B6" s="7"/>
      <c r="C6" s="12"/>
      <c r="D6" s="12"/>
      <c r="E6" s="12"/>
      <c r="F6" s="7"/>
      <c r="G6" s="7"/>
      <c r="H6" s="7"/>
      <c r="I6" s="7"/>
      <c r="J6" s="7"/>
      <c r="K6" s="7"/>
    </row>
    <row r="7" spans="1:13" hidden="1" x14ac:dyDescent="0.2"/>
    <row r="8" spans="1:13" ht="13.15" hidden="1" customHeight="1" x14ac:dyDescent="0.2">
      <c r="A8" s="7"/>
      <c r="B8" s="7"/>
      <c r="C8" s="12"/>
      <c r="D8" s="12"/>
      <c r="E8" s="12"/>
      <c r="F8" s="7"/>
      <c r="G8" s="7"/>
      <c r="H8" s="7"/>
      <c r="I8" s="7"/>
      <c r="J8" s="7"/>
      <c r="K8" s="7"/>
    </row>
    <row r="9" spans="1:13" ht="13.15" hidden="1" customHeight="1" x14ac:dyDescent="0.2">
      <c r="A9" s="7"/>
      <c r="B9" s="7"/>
      <c r="C9" s="12"/>
      <c r="D9" s="12"/>
      <c r="E9" s="12"/>
      <c r="F9" s="7"/>
      <c r="G9" s="7"/>
      <c r="H9" s="7"/>
      <c r="I9" s="7"/>
      <c r="J9" s="7"/>
      <c r="K9" s="7"/>
    </row>
    <row r="10" spans="1:13" ht="13.15" hidden="1" customHeight="1" x14ac:dyDescent="0.2">
      <c r="A10" s="7"/>
      <c r="B10" s="7"/>
      <c r="C10" s="12"/>
      <c r="D10" s="12"/>
      <c r="E10" s="12"/>
      <c r="F10" s="7"/>
      <c r="G10" s="7"/>
      <c r="H10" s="7"/>
      <c r="I10" s="7"/>
      <c r="J10" s="7"/>
      <c r="K10" s="7"/>
    </row>
    <row r="11" spans="1:13" ht="13.15" hidden="1" customHeight="1" x14ac:dyDescent="0.2">
      <c r="A11" s="7"/>
      <c r="B11" s="7"/>
      <c r="C11" s="12"/>
      <c r="D11" s="12"/>
      <c r="E11" s="12"/>
      <c r="F11" s="7"/>
      <c r="G11" s="7"/>
      <c r="H11" s="7"/>
      <c r="I11" s="7"/>
      <c r="J11" s="7"/>
      <c r="K11" s="7"/>
    </row>
    <row r="12" spans="1:13" ht="9" customHeight="1" x14ac:dyDescent="0.2">
      <c r="A12" s="7"/>
      <c r="B12" s="7"/>
      <c r="C12" s="12"/>
      <c r="D12" s="12"/>
      <c r="E12" s="12"/>
      <c r="F12" s="7"/>
      <c r="G12" s="7"/>
      <c r="H12" s="7"/>
      <c r="I12" s="7"/>
      <c r="J12" s="7"/>
      <c r="K12" s="7"/>
    </row>
    <row r="13" spans="1:13" s="8" customFormat="1" ht="54" customHeight="1" x14ac:dyDescent="0.2">
      <c r="A13" s="37" t="s">
        <v>46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3" ht="14.25" customHeight="1" x14ac:dyDescent="0.3">
      <c r="A14" s="1"/>
      <c r="B14" s="1"/>
      <c r="C14" s="13"/>
      <c r="D14" s="13"/>
      <c r="E14" s="13"/>
      <c r="F14" s="1"/>
      <c r="G14" s="1"/>
      <c r="H14" s="1"/>
      <c r="I14" s="1"/>
      <c r="J14" s="1"/>
      <c r="K14" s="1"/>
      <c r="L14" s="3" t="s">
        <v>14</v>
      </c>
    </row>
    <row r="15" spans="1:13" ht="33" customHeight="1" x14ac:dyDescent="0.2">
      <c r="A15" s="40" t="s">
        <v>1</v>
      </c>
      <c r="B15" s="40" t="s">
        <v>12</v>
      </c>
      <c r="C15" s="42" t="s">
        <v>24</v>
      </c>
      <c r="D15" s="46" t="s">
        <v>25</v>
      </c>
      <c r="E15" s="44" t="s">
        <v>26</v>
      </c>
      <c r="F15" s="40" t="s">
        <v>27</v>
      </c>
      <c r="G15" s="40" t="s">
        <v>18</v>
      </c>
      <c r="H15" s="34" t="s">
        <v>13</v>
      </c>
      <c r="I15" s="35"/>
      <c r="J15" s="35"/>
      <c r="K15" s="35"/>
      <c r="L15" s="36"/>
    </row>
    <row r="16" spans="1:13" ht="76.5" customHeight="1" x14ac:dyDescent="0.2">
      <c r="A16" s="41"/>
      <c r="B16" s="41"/>
      <c r="C16" s="43"/>
      <c r="D16" s="47"/>
      <c r="E16" s="45"/>
      <c r="F16" s="41"/>
      <c r="G16" s="41"/>
      <c r="H16" s="14" t="s">
        <v>28</v>
      </c>
      <c r="I16" s="19" t="s">
        <v>29</v>
      </c>
      <c r="J16" s="19" t="s">
        <v>30</v>
      </c>
      <c r="K16" s="14" t="s">
        <v>23</v>
      </c>
      <c r="L16" s="14" t="s">
        <v>31</v>
      </c>
    </row>
    <row r="17" spans="1:12" ht="32.25" customHeight="1" x14ac:dyDescent="0.3">
      <c r="A17" s="9" t="s">
        <v>2</v>
      </c>
      <c r="B17" s="26" t="s">
        <v>35</v>
      </c>
      <c r="C17" s="25">
        <v>206.2</v>
      </c>
      <c r="D17" s="17">
        <v>206.3</v>
      </c>
      <c r="E17" s="17">
        <v>35251.300000000003</v>
      </c>
      <c r="F17" s="18">
        <v>30830.5</v>
      </c>
      <c r="G17" s="23">
        <f>F17/D17</f>
        <v>149.44498303441588</v>
      </c>
      <c r="H17" s="28">
        <v>289.2</v>
      </c>
      <c r="I17" s="20">
        <f t="shared" ref="I17:I25" si="0">H17/C17</f>
        <v>1.4025218234723569</v>
      </c>
      <c r="J17" s="20">
        <f t="shared" ref="J17:J32" si="1">H17/E17</f>
        <v>8.2039527620257971E-3</v>
      </c>
      <c r="K17" s="28">
        <v>789.2</v>
      </c>
      <c r="L17" s="28">
        <v>789.2</v>
      </c>
    </row>
    <row r="18" spans="1:12" ht="33.75" customHeight="1" x14ac:dyDescent="0.3">
      <c r="A18" s="9" t="s">
        <v>3</v>
      </c>
      <c r="B18" s="26" t="s">
        <v>19</v>
      </c>
      <c r="C18" s="25">
        <v>46068.800000000003</v>
      </c>
      <c r="D18" s="17">
        <v>37317.5</v>
      </c>
      <c r="E18" s="17">
        <v>48810.7</v>
      </c>
      <c r="F18" s="18">
        <v>55638.400000000001</v>
      </c>
      <c r="G18" s="23">
        <f t="shared" ref="G18:G32" si="2">F18/D18</f>
        <v>1.4909466068198567</v>
      </c>
      <c r="H18" s="28">
        <v>54543.8</v>
      </c>
      <c r="I18" s="20">
        <f t="shared" si="0"/>
        <v>1.18396398430174</v>
      </c>
      <c r="J18" s="20">
        <f t="shared" si="1"/>
        <v>1.1174558037479487</v>
      </c>
      <c r="K18" s="28">
        <v>52551.4</v>
      </c>
      <c r="L18" s="28">
        <v>50763.8</v>
      </c>
    </row>
    <row r="19" spans="1:12" ht="54" customHeight="1" x14ac:dyDescent="0.3">
      <c r="A19" s="9" t="s">
        <v>4</v>
      </c>
      <c r="B19" s="26" t="s">
        <v>36</v>
      </c>
      <c r="C19" s="25">
        <v>17439.400000000001</v>
      </c>
      <c r="D19" s="17">
        <v>18753.5</v>
      </c>
      <c r="E19" s="17">
        <v>19145.3</v>
      </c>
      <c r="F19" s="18">
        <v>43662.3</v>
      </c>
      <c r="G19" s="23">
        <f t="shared" si="2"/>
        <v>2.3282213986722482</v>
      </c>
      <c r="H19" s="28">
        <v>283402.7</v>
      </c>
      <c r="I19" s="20">
        <f t="shared" si="0"/>
        <v>16.250713900707591</v>
      </c>
      <c r="J19" s="20">
        <f t="shared" si="1"/>
        <v>14.802729651663856</v>
      </c>
      <c r="K19" s="28">
        <v>413744.9</v>
      </c>
      <c r="L19" s="28">
        <v>36415.5</v>
      </c>
    </row>
    <row r="20" spans="1:12" ht="39.75" customHeight="1" x14ac:dyDescent="0.3">
      <c r="A20" s="9" t="s">
        <v>5</v>
      </c>
      <c r="B20" s="26" t="s">
        <v>37</v>
      </c>
      <c r="C20" s="25">
        <v>2350.1999999999998</v>
      </c>
      <c r="D20" s="17">
        <v>2333</v>
      </c>
      <c r="E20" s="17">
        <v>2353.5</v>
      </c>
      <c r="F20" s="18">
        <v>1725</v>
      </c>
      <c r="G20" s="23">
        <f t="shared" si="2"/>
        <v>0.73939134162023146</v>
      </c>
      <c r="H20" s="28">
        <v>773.3</v>
      </c>
      <c r="I20" s="20">
        <f t="shared" si="0"/>
        <v>0.32903582673814996</v>
      </c>
      <c r="J20" s="20">
        <f t="shared" si="1"/>
        <v>0.32857446356490333</v>
      </c>
      <c r="K20" s="28">
        <v>96.2</v>
      </c>
      <c r="L20" s="28">
        <v>102.5</v>
      </c>
    </row>
    <row r="21" spans="1:12" ht="33.75" customHeight="1" x14ac:dyDescent="0.3">
      <c r="A21" s="9" t="s">
        <v>6</v>
      </c>
      <c r="B21" s="26" t="s">
        <v>20</v>
      </c>
      <c r="C21" s="25">
        <v>400.2</v>
      </c>
      <c r="D21" s="17">
        <v>400.2</v>
      </c>
      <c r="E21" s="17">
        <v>400.2</v>
      </c>
      <c r="F21" s="18">
        <v>488.6</v>
      </c>
      <c r="G21" s="23">
        <f t="shared" si="2"/>
        <v>1.2208895552223888</v>
      </c>
      <c r="H21" s="28">
        <v>356.7</v>
      </c>
      <c r="I21" s="20">
        <f t="shared" si="0"/>
        <v>0.89130434782608692</v>
      </c>
      <c r="J21" s="20">
        <f t="shared" si="1"/>
        <v>0.89130434782608692</v>
      </c>
      <c r="K21" s="28">
        <v>353.1</v>
      </c>
      <c r="L21" s="28">
        <v>90</v>
      </c>
    </row>
    <row r="22" spans="1:12" ht="43.5" customHeight="1" x14ac:dyDescent="0.3">
      <c r="A22" s="9" t="s">
        <v>7</v>
      </c>
      <c r="B22" s="27" t="s">
        <v>38</v>
      </c>
      <c r="C22" s="25">
        <v>181.2</v>
      </c>
      <c r="D22" s="17">
        <v>190</v>
      </c>
      <c r="E22" s="17">
        <v>190</v>
      </c>
      <c r="F22" s="18">
        <v>269</v>
      </c>
      <c r="G22" s="23">
        <f t="shared" si="2"/>
        <v>1.4157894736842105</v>
      </c>
      <c r="H22" s="28">
        <v>135</v>
      </c>
      <c r="I22" s="20">
        <f t="shared" si="0"/>
        <v>0.74503311258278149</v>
      </c>
      <c r="J22" s="20">
        <f t="shared" si="1"/>
        <v>0.71052631578947367</v>
      </c>
      <c r="K22" s="28">
        <v>130</v>
      </c>
      <c r="L22" s="28">
        <v>130</v>
      </c>
    </row>
    <row r="23" spans="1:12" ht="36.75" customHeight="1" x14ac:dyDescent="0.3">
      <c r="A23" s="9" t="s">
        <v>8</v>
      </c>
      <c r="B23" s="27" t="s">
        <v>39</v>
      </c>
      <c r="C23" s="25">
        <v>10</v>
      </c>
      <c r="D23" s="17">
        <v>118</v>
      </c>
      <c r="E23" s="17">
        <v>18</v>
      </c>
      <c r="F23" s="18">
        <v>5.8</v>
      </c>
      <c r="G23" s="23">
        <f t="shared" si="2"/>
        <v>4.9152542372881351E-2</v>
      </c>
      <c r="H23" s="28">
        <v>10</v>
      </c>
      <c r="I23" s="20">
        <f t="shared" si="0"/>
        <v>1</v>
      </c>
      <c r="J23" s="20">
        <f t="shared" si="1"/>
        <v>0.55555555555555558</v>
      </c>
      <c r="K23" s="28">
        <v>10</v>
      </c>
      <c r="L23" s="28">
        <v>10</v>
      </c>
    </row>
    <row r="24" spans="1:12" ht="31.5" customHeight="1" x14ac:dyDescent="0.3">
      <c r="A24" s="9" t="s">
        <v>9</v>
      </c>
      <c r="B24" s="26" t="s">
        <v>40</v>
      </c>
      <c r="C24" s="25">
        <v>32442.9</v>
      </c>
      <c r="D24" s="17">
        <v>3100</v>
      </c>
      <c r="E24" s="17">
        <v>68808.600000000006</v>
      </c>
      <c r="F24" s="18">
        <v>42211.7</v>
      </c>
      <c r="G24" s="23">
        <f t="shared" si="2"/>
        <v>13.616677419354838</v>
      </c>
      <c r="H24" s="28">
        <v>2280</v>
      </c>
      <c r="I24" s="20">
        <f t="shared" si="0"/>
        <v>7.0277317995616914E-2</v>
      </c>
      <c r="J24" s="20">
        <f t="shared" si="1"/>
        <v>3.3135392959600975E-2</v>
      </c>
      <c r="K24" s="28">
        <v>1600</v>
      </c>
      <c r="L24" s="28">
        <v>1325</v>
      </c>
    </row>
    <row r="25" spans="1:12" ht="30" customHeight="1" x14ac:dyDescent="0.3">
      <c r="A25" s="9" t="s">
        <v>10</v>
      </c>
      <c r="B25" s="26" t="s">
        <v>41</v>
      </c>
      <c r="C25" s="25">
        <v>468731.7</v>
      </c>
      <c r="D25" s="17">
        <v>364081.4</v>
      </c>
      <c r="E25" s="17">
        <v>481008.6</v>
      </c>
      <c r="F25" s="18">
        <v>444791.9</v>
      </c>
      <c r="G25" s="23">
        <f t="shared" si="2"/>
        <v>1.2216825687881885</v>
      </c>
      <c r="H25" s="28">
        <v>439524.4</v>
      </c>
      <c r="I25" s="20">
        <f t="shared" si="0"/>
        <v>0.93768866069864698</v>
      </c>
      <c r="J25" s="20">
        <f t="shared" si="1"/>
        <v>0.91375580395028289</v>
      </c>
      <c r="K25" s="28">
        <v>420679.2</v>
      </c>
      <c r="L25" s="28">
        <v>412706.4</v>
      </c>
    </row>
    <row r="26" spans="1:12" ht="24" customHeight="1" x14ac:dyDescent="0.3">
      <c r="A26" s="9" t="s">
        <v>11</v>
      </c>
      <c r="B26" s="26" t="s">
        <v>42</v>
      </c>
      <c r="C26" s="25">
        <v>7595.9</v>
      </c>
      <c r="D26" s="13">
        <v>580</v>
      </c>
      <c r="E26" s="17">
        <v>7766.2</v>
      </c>
      <c r="F26" s="18">
        <v>730</v>
      </c>
      <c r="G26" s="23" t="s">
        <v>17</v>
      </c>
      <c r="H26" s="28">
        <v>650</v>
      </c>
      <c r="I26" s="20" t="s">
        <v>17</v>
      </c>
      <c r="J26" s="20">
        <f t="shared" si="1"/>
        <v>8.3696016069635087E-2</v>
      </c>
      <c r="K26" s="28">
        <v>650</v>
      </c>
      <c r="L26" s="28">
        <v>650</v>
      </c>
    </row>
    <row r="27" spans="1:12" ht="44.25" customHeight="1" x14ac:dyDescent="0.3">
      <c r="A27" s="9" t="s">
        <v>15</v>
      </c>
      <c r="B27" s="26" t="s">
        <v>43</v>
      </c>
      <c r="C27" s="25">
        <v>41234.400000000001</v>
      </c>
      <c r="D27" s="17">
        <v>36537.4</v>
      </c>
      <c r="E27" s="17">
        <v>71946.5</v>
      </c>
      <c r="F27" s="18">
        <v>97883.3</v>
      </c>
      <c r="G27" s="23">
        <f t="shared" si="2"/>
        <v>2.6789892001072872</v>
      </c>
      <c r="H27" s="28">
        <v>79331.399999999994</v>
      </c>
      <c r="I27" s="20">
        <f>H27/C27</f>
        <v>1.9239130434782608</v>
      </c>
      <c r="J27" s="20">
        <f t="shared" si="1"/>
        <v>1.1026443259922303</v>
      </c>
      <c r="K27" s="28">
        <v>79091.7</v>
      </c>
      <c r="L27" s="28">
        <v>78852.100000000006</v>
      </c>
    </row>
    <row r="28" spans="1:12" ht="46.5" customHeight="1" x14ac:dyDescent="0.3">
      <c r="A28" s="9" t="s">
        <v>16</v>
      </c>
      <c r="B28" s="26" t="s">
        <v>44</v>
      </c>
      <c r="C28" s="25">
        <v>6085.5</v>
      </c>
      <c r="D28" s="17">
        <v>900</v>
      </c>
      <c r="E28" s="17">
        <v>5800</v>
      </c>
      <c r="F28" s="18">
        <v>1100</v>
      </c>
      <c r="G28" s="23">
        <f t="shared" si="2"/>
        <v>1.2222222222222223</v>
      </c>
      <c r="H28" s="28">
        <v>4665.8999999999996</v>
      </c>
      <c r="I28" s="20">
        <f>H28/C28</f>
        <v>0.76672418042888824</v>
      </c>
      <c r="J28" s="20">
        <f t="shared" si="1"/>
        <v>0.80446551724137927</v>
      </c>
      <c r="K28" s="28">
        <v>4665.8999999999996</v>
      </c>
      <c r="L28" s="28">
        <v>2600</v>
      </c>
    </row>
    <row r="29" spans="1:12" ht="43.5" customHeight="1" x14ac:dyDescent="0.3">
      <c r="A29" s="9" t="s">
        <v>21</v>
      </c>
      <c r="B29" s="26" t="s">
        <v>45</v>
      </c>
      <c r="C29" s="25">
        <v>31464.799999999999</v>
      </c>
      <c r="D29" s="17">
        <v>4064.8</v>
      </c>
      <c r="E29" s="17">
        <v>21690.799999999999</v>
      </c>
      <c r="F29" s="18">
        <v>12657.2</v>
      </c>
      <c r="G29" s="23">
        <f t="shared" si="2"/>
        <v>3.1138555402479828</v>
      </c>
      <c r="H29" s="28">
        <v>19353.099999999999</v>
      </c>
      <c r="I29" s="20">
        <f>H29/C29</f>
        <v>0.61507144491622379</v>
      </c>
      <c r="J29" s="20">
        <f t="shared" si="1"/>
        <v>0.89222619728179686</v>
      </c>
      <c r="K29" s="28">
        <v>18746</v>
      </c>
      <c r="L29" s="28">
        <v>17714.400000000001</v>
      </c>
    </row>
    <row r="30" spans="1:12" ht="43.5" customHeight="1" x14ac:dyDescent="0.3">
      <c r="A30" s="33" t="s">
        <v>22</v>
      </c>
      <c r="B30" s="29" t="s">
        <v>32</v>
      </c>
      <c r="C30" s="30"/>
      <c r="D30" s="31"/>
      <c r="E30" s="31"/>
      <c r="F30" s="32"/>
      <c r="G30" s="23"/>
      <c r="H30" s="28">
        <v>1820</v>
      </c>
      <c r="I30" s="20" t="e">
        <f>H30/C30</f>
        <v>#DIV/0!</v>
      </c>
      <c r="J30" s="20" t="e">
        <f t="shared" si="1"/>
        <v>#DIV/0!</v>
      </c>
      <c r="K30" s="28">
        <v>2000</v>
      </c>
      <c r="L30" s="28">
        <v>0</v>
      </c>
    </row>
    <row r="31" spans="1:12" ht="43.5" customHeight="1" x14ac:dyDescent="0.3">
      <c r="A31" s="33" t="s">
        <v>33</v>
      </c>
      <c r="B31" s="29" t="s">
        <v>34</v>
      </c>
      <c r="C31" s="30">
        <v>0</v>
      </c>
      <c r="D31" s="31">
        <v>0</v>
      </c>
      <c r="E31" s="31">
        <v>0</v>
      </c>
      <c r="F31" s="32">
        <v>0</v>
      </c>
      <c r="G31" s="23" t="e">
        <f t="shared" si="2"/>
        <v>#DIV/0!</v>
      </c>
      <c r="H31" s="28">
        <v>11895.2</v>
      </c>
      <c r="I31" s="20">
        <v>0</v>
      </c>
      <c r="J31" s="20">
        <v>0</v>
      </c>
      <c r="K31" s="28">
        <v>7891.7</v>
      </c>
      <c r="L31" s="28">
        <v>7355.1</v>
      </c>
    </row>
    <row r="32" spans="1:12" s="8" customFormat="1" ht="40.5" customHeight="1" x14ac:dyDescent="0.3">
      <c r="A32" s="38" t="s">
        <v>0</v>
      </c>
      <c r="B32" s="39"/>
      <c r="C32" s="15">
        <f>SUM(C17:C31)</f>
        <v>654211.20000000007</v>
      </c>
      <c r="D32" s="15">
        <f>D31+D29+D28+D27+D26+D25+D24+D23+D22+D21+D20+D19+D18+D17</f>
        <v>468582.10000000003</v>
      </c>
      <c r="E32" s="15">
        <f>SUM(E17:E31)</f>
        <v>763189.7</v>
      </c>
      <c r="F32" s="15">
        <f>SUM(F17:F31)</f>
        <v>731993.7</v>
      </c>
      <c r="G32" s="24">
        <f t="shared" si="2"/>
        <v>1.5621460999043708</v>
      </c>
      <c r="H32" s="16">
        <f>SUM(H17:H31)</f>
        <v>899030.70000000007</v>
      </c>
      <c r="I32" s="21">
        <f>H32/C32</f>
        <v>1.374220893803102</v>
      </c>
      <c r="J32" s="21">
        <f t="shared" si="1"/>
        <v>1.1779911337901967</v>
      </c>
      <c r="K32" s="16">
        <f>SUM(K17:K31)</f>
        <v>1002999.2999999999</v>
      </c>
      <c r="L32" s="16">
        <f>SUM(L17:L31)</f>
        <v>609504</v>
      </c>
    </row>
    <row r="33" ht="41.85" customHeight="1" x14ac:dyDescent="0.2"/>
    <row r="34" ht="41.85" customHeight="1" x14ac:dyDescent="0.2"/>
  </sheetData>
  <mergeCells count="10">
    <mergeCell ref="H15:L15"/>
    <mergeCell ref="A13:L13"/>
    <mergeCell ref="A32:B32"/>
    <mergeCell ref="A15:A16"/>
    <mergeCell ref="B15:B16"/>
    <mergeCell ref="C15:C16"/>
    <mergeCell ref="F15:F16"/>
    <mergeCell ref="E15:E16"/>
    <mergeCell ref="D15:D16"/>
    <mergeCell ref="G15:G16"/>
  </mergeCells>
  <pageMargins left="0.25" right="0.25" top="0.75" bottom="0.75" header="0.3" footer="0.3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Царенко Л.В</dc:creator>
  <dc:description>POI HSSF rep:2.35.0.93</dc:description>
  <cp:lastModifiedBy>Admin</cp:lastModifiedBy>
  <cp:lastPrinted>2019-11-11T01:22:04Z</cp:lastPrinted>
  <dcterms:created xsi:type="dcterms:W3CDTF">2014-12-15T23:58:34Z</dcterms:created>
  <dcterms:modified xsi:type="dcterms:W3CDTF">2021-11-08T06:02:02Z</dcterms:modified>
</cp:coreProperties>
</file>