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торое чтение 2021-2023\"/>
    </mc:Choice>
  </mc:AlternateContent>
  <bookViews>
    <workbookView xWindow="360" yWindow="270" windowWidth="14940" windowHeight="9150"/>
  </bookViews>
  <sheets>
    <sheet name="Лист1" sheetId="2" r:id="rId1"/>
  </sheets>
  <definedNames>
    <definedName name="_xlnm.Print_Area" localSheetId="0">Лист1!$A$1:$F$442</definedName>
  </definedNames>
  <calcPr calcId="152511"/>
</workbook>
</file>

<file path=xl/calcChain.xml><?xml version="1.0" encoding="utf-8"?>
<calcChain xmlns="http://schemas.openxmlformats.org/spreadsheetml/2006/main">
  <c r="E387" i="2" l="1"/>
  <c r="F387" i="2"/>
  <c r="D387" i="2" l="1"/>
  <c r="D402" i="2"/>
  <c r="F48" i="2" l="1"/>
  <c r="F47" i="2" s="1"/>
  <c r="E48" i="2"/>
  <c r="E47" i="2" s="1"/>
  <c r="D48" i="2"/>
  <c r="D47" i="2" s="1"/>
  <c r="D207" i="2" l="1"/>
  <c r="F368" i="2" l="1"/>
  <c r="E368" i="2"/>
  <c r="D368" i="2"/>
  <c r="F223" i="2" l="1"/>
  <c r="E223" i="2"/>
  <c r="D223" i="2"/>
  <c r="F218" i="2"/>
  <c r="E218" i="2"/>
  <c r="D218" i="2"/>
  <c r="F213" i="2"/>
  <c r="E213" i="2"/>
  <c r="D213" i="2"/>
  <c r="F331" i="2" l="1"/>
  <c r="E331" i="2"/>
  <c r="D331" i="2"/>
  <c r="F342" i="2" l="1"/>
  <c r="E342" i="2"/>
  <c r="D342" i="2"/>
  <c r="E51" i="2" l="1"/>
  <c r="F51" i="2"/>
  <c r="D51" i="2"/>
  <c r="E172" i="2" l="1"/>
  <c r="E171" i="2" s="1"/>
  <c r="F172" i="2"/>
  <c r="F171" i="2" s="1"/>
  <c r="D172" i="2"/>
  <c r="D171" i="2" s="1"/>
  <c r="E312" i="2" l="1"/>
  <c r="F312" i="2"/>
  <c r="D312" i="2"/>
  <c r="E308" i="2"/>
  <c r="F308" i="2"/>
  <c r="D308" i="2"/>
  <c r="E305" i="2"/>
  <c r="F305" i="2"/>
  <c r="D305" i="2"/>
  <c r="E302" i="2"/>
  <c r="F302" i="2"/>
  <c r="D302" i="2"/>
  <c r="E311" i="2"/>
  <c r="F311" i="2"/>
  <c r="D311" i="2"/>
  <c r="F155" i="2"/>
  <c r="E155" i="2"/>
  <c r="D155" i="2"/>
  <c r="E131" i="2" l="1"/>
  <c r="F131" i="2"/>
  <c r="D131" i="2"/>
  <c r="E128" i="2"/>
  <c r="F128" i="2"/>
  <c r="D128" i="2"/>
  <c r="E121" i="2"/>
  <c r="F121" i="2"/>
  <c r="D121" i="2"/>
  <c r="D45" i="2"/>
  <c r="D44" i="2" s="1"/>
  <c r="E45" i="2"/>
  <c r="E44" i="2" s="1"/>
  <c r="E142" i="2" l="1"/>
  <c r="F142" i="2"/>
  <c r="D142" i="2"/>
  <c r="E145" i="2"/>
  <c r="F145" i="2"/>
  <c r="D145" i="2"/>
  <c r="E141" i="2" l="1"/>
  <c r="E140" i="2" s="1"/>
  <c r="F141" i="2"/>
  <c r="F140" i="2" s="1"/>
  <c r="D141" i="2"/>
  <c r="D140" i="2" s="1"/>
  <c r="D397" i="2"/>
  <c r="E328" i="2" l="1"/>
  <c r="F328" i="2"/>
  <c r="D328" i="2"/>
  <c r="E323" i="2"/>
  <c r="E322" i="2" s="1"/>
  <c r="F323" i="2"/>
  <c r="F322" i="2" s="1"/>
  <c r="D323" i="2"/>
  <c r="D322" i="2" s="1"/>
  <c r="E320" i="2"/>
  <c r="E319" i="2" s="1"/>
  <c r="F320" i="2"/>
  <c r="F319" i="2" s="1"/>
  <c r="D320" i="2"/>
  <c r="D319" i="2" s="1"/>
  <c r="E317" i="2"/>
  <c r="E316" i="2" s="1"/>
  <c r="F317" i="2"/>
  <c r="F316" i="2" s="1"/>
  <c r="D317" i="2"/>
  <c r="D316" i="2" s="1"/>
  <c r="E299" i="2"/>
  <c r="F299" i="2"/>
  <c r="F297" i="2" l="1"/>
  <c r="F298" i="2"/>
  <c r="E297" i="2"/>
  <c r="E298" i="2"/>
  <c r="E153" i="2"/>
  <c r="F153" i="2"/>
  <c r="D153" i="2"/>
  <c r="D152" i="2" l="1"/>
  <c r="F152" i="2"/>
  <c r="E152" i="2"/>
  <c r="F427" i="2" l="1"/>
  <c r="E427" i="2"/>
  <c r="D427" i="2"/>
  <c r="F424" i="2"/>
  <c r="E424" i="2"/>
  <c r="D424" i="2"/>
  <c r="F422" i="2"/>
  <c r="E422" i="2"/>
  <c r="D422" i="2"/>
  <c r="F420" i="2"/>
  <c r="E420" i="2"/>
  <c r="D420" i="2"/>
  <c r="F418" i="2"/>
  <c r="E418" i="2"/>
  <c r="D418" i="2"/>
  <c r="F416" i="2"/>
  <c r="E416" i="2"/>
  <c r="D416" i="2"/>
  <c r="F413" i="2"/>
  <c r="E413" i="2"/>
  <c r="D413" i="2"/>
  <c r="F410" i="2"/>
  <c r="E410" i="2"/>
  <c r="D410" i="2"/>
  <c r="F408" i="2"/>
  <c r="E408" i="2"/>
  <c r="D408" i="2"/>
  <c r="F406" i="2"/>
  <c r="E406" i="2"/>
  <c r="D406" i="2"/>
  <c r="F404" i="2"/>
  <c r="E404" i="2"/>
  <c r="D404" i="2"/>
  <c r="F400" i="2"/>
  <c r="E400" i="2"/>
  <c r="D400" i="2"/>
  <c r="F397" i="2"/>
  <c r="E397" i="2"/>
  <c r="F395" i="2"/>
  <c r="E395" i="2"/>
  <c r="D395" i="2"/>
  <c r="F393" i="2"/>
  <c r="E393" i="2"/>
  <c r="D393" i="2"/>
  <c r="F391" i="2"/>
  <c r="E391" i="2"/>
  <c r="D391" i="2"/>
  <c r="F384" i="2"/>
  <c r="E384" i="2"/>
  <c r="D384" i="2"/>
  <c r="F381" i="2"/>
  <c r="E381" i="2"/>
  <c r="D381" i="2"/>
  <c r="F378" i="2"/>
  <c r="E378" i="2"/>
  <c r="D378" i="2"/>
  <c r="F376" i="2"/>
  <c r="F375" i="2" s="1"/>
  <c r="E376" i="2"/>
  <c r="E375" i="2" s="1"/>
  <c r="D376" i="2"/>
  <c r="F371" i="2"/>
  <c r="F370" i="2" s="1"/>
  <c r="E371" i="2"/>
  <c r="E370" i="2" s="1"/>
  <c r="D371" i="2"/>
  <c r="D370" i="2" s="1"/>
  <c r="F366" i="2"/>
  <c r="F365" i="2" s="1"/>
  <c r="E366" i="2"/>
  <c r="E365" i="2" s="1"/>
  <c r="D366" i="2"/>
  <c r="F362" i="2"/>
  <c r="F361" i="2" s="1"/>
  <c r="F360" i="2" s="1"/>
  <c r="E362" i="2"/>
  <c r="E361" i="2" s="1"/>
  <c r="E360" i="2" s="1"/>
  <c r="D362" i="2"/>
  <c r="D361" i="2" s="1"/>
  <c r="D360" i="2" s="1"/>
  <c r="F358" i="2"/>
  <c r="E358" i="2"/>
  <c r="D358" i="2"/>
  <c r="F355" i="2"/>
  <c r="E355" i="2"/>
  <c r="D355" i="2"/>
  <c r="F352" i="2"/>
  <c r="F351" i="2" s="1"/>
  <c r="E352" i="2"/>
  <c r="E351" i="2" s="1"/>
  <c r="D352" i="2"/>
  <c r="D351" i="2" s="1"/>
  <c r="F349" i="2"/>
  <c r="F348" i="2" s="1"/>
  <c r="E349" i="2"/>
  <c r="E348" i="2" s="1"/>
  <c r="D349" i="2"/>
  <c r="D348" i="2" s="1"/>
  <c r="F345" i="2"/>
  <c r="F344" i="2" s="1"/>
  <c r="E345" i="2"/>
  <c r="E344" i="2" s="1"/>
  <c r="D345" i="2"/>
  <c r="D344" i="2" s="1"/>
  <c r="F340" i="2"/>
  <c r="F339" i="2" s="1"/>
  <c r="E340" i="2"/>
  <c r="E339" i="2" s="1"/>
  <c r="D340" i="2"/>
  <c r="D339" i="2" s="1"/>
  <c r="F337" i="2"/>
  <c r="E337" i="2"/>
  <c r="D337" i="2"/>
  <c r="F335" i="2"/>
  <c r="E335" i="2"/>
  <c r="D335" i="2"/>
  <c r="F333" i="2"/>
  <c r="E333" i="2"/>
  <c r="D333" i="2"/>
  <c r="F315" i="2"/>
  <c r="E315" i="2"/>
  <c r="D315" i="2"/>
  <c r="F301" i="2"/>
  <c r="E301" i="2"/>
  <c r="D301" i="2"/>
  <c r="D299" i="2"/>
  <c r="F294" i="2"/>
  <c r="F293" i="2" s="1"/>
  <c r="E294" i="2"/>
  <c r="E293" i="2" s="1"/>
  <c r="D294" i="2"/>
  <c r="D293" i="2" s="1"/>
  <c r="F291" i="2"/>
  <c r="F290" i="2" s="1"/>
  <c r="E291" i="2"/>
  <c r="E290" i="2" s="1"/>
  <c r="D291" i="2"/>
  <c r="D290" i="2" s="1"/>
  <c r="F287" i="2"/>
  <c r="F286" i="2" s="1"/>
  <c r="E287" i="2"/>
  <c r="E286" i="2" s="1"/>
  <c r="D287" i="2"/>
  <c r="D286" i="2" s="1"/>
  <c r="F284" i="2"/>
  <c r="F283" i="2" s="1"/>
  <c r="E284" i="2"/>
  <c r="E283" i="2" s="1"/>
  <c r="D284" i="2"/>
  <c r="D283" i="2" s="1"/>
  <c r="F281" i="2"/>
  <c r="F280" i="2" s="1"/>
  <c r="E281" i="2"/>
  <c r="E280" i="2" s="1"/>
  <c r="D281" i="2"/>
  <c r="D280" i="2" s="1"/>
  <c r="F278" i="2"/>
  <c r="F277" i="2" s="1"/>
  <c r="E278" i="2"/>
  <c r="E277" i="2" s="1"/>
  <c r="D278" i="2"/>
  <c r="D277" i="2" s="1"/>
  <c r="F275" i="2"/>
  <c r="F274" i="2" s="1"/>
  <c r="E275" i="2"/>
  <c r="E274" i="2" s="1"/>
  <c r="D275" i="2"/>
  <c r="D274" i="2" s="1"/>
  <c r="F272" i="2"/>
  <c r="F271" i="2" s="1"/>
  <c r="E272" i="2"/>
  <c r="E271" i="2" s="1"/>
  <c r="D272" i="2"/>
  <c r="D271" i="2" s="1"/>
  <c r="F269" i="2"/>
  <c r="F268" i="2" s="1"/>
  <c r="E269" i="2"/>
  <c r="E268" i="2" s="1"/>
  <c r="D269" i="2"/>
  <c r="D268" i="2" s="1"/>
  <c r="F265" i="2"/>
  <c r="F264" i="2" s="1"/>
  <c r="E265" i="2"/>
  <c r="E264" i="2" s="1"/>
  <c r="D265" i="2"/>
  <c r="D264" i="2" s="1"/>
  <c r="F261" i="2"/>
  <c r="F260" i="2" s="1"/>
  <c r="E261" i="2"/>
  <c r="E260" i="2" s="1"/>
  <c r="D261" i="2"/>
  <c r="D260" i="2" s="1"/>
  <c r="F257" i="2"/>
  <c r="F256" i="2" s="1"/>
  <c r="E257" i="2"/>
  <c r="E256" i="2" s="1"/>
  <c r="D257" i="2"/>
  <c r="D256" i="2" s="1"/>
  <c r="F254" i="2"/>
  <c r="F253" i="2" s="1"/>
  <c r="E254" i="2"/>
  <c r="E253" i="2" s="1"/>
  <c r="D254" i="2"/>
  <c r="D253" i="2" s="1"/>
  <c r="F251" i="2"/>
  <c r="F250" i="2" s="1"/>
  <c r="E251" i="2"/>
  <c r="E250" i="2" s="1"/>
  <c r="D251" i="2"/>
  <c r="D250" i="2" s="1"/>
  <c r="F248" i="2"/>
  <c r="F247" i="2" s="1"/>
  <c r="E248" i="2"/>
  <c r="E247" i="2" s="1"/>
  <c r="D248" i="2"/>
  <c r="D247" i="2" s="1"/>
  <c r="F245" i="2"/>
  <c r="F244" i="2" s="1"/>
  <c r="E245" i="2"/>
  <c r="E244" i="2" s="1"/>
  <c r="D245" i="2"/>
  <c r="D244" i="2" s="1"/>
  <c r="F242" i="2"/>
  <c r="F241" i="2" s="1"/>
  <c r="E242" i="2"/>
  <c r="E241" i="2" s="1"/>
  <c r="D242" i="2"/>
  <c r="D241" i="2" s="1"/>
  <c r="F239" i="2"/>
  <c r="F238" i="2" s="1"/>
  <c r="E239" i="2"/>
  <c r="E238" i="2" s="1"/>
  <c r="D239" i="2"/>
  <c r="D238" i="2" s="1"/>
  <c r="F236" i="2"/>
  <c r="F235" i="2" s="1"/>
  <c r="E236" i="2"/>
  <c r="E235" i="2" s="1"/>
  <c r="D236" i="2"/>
  <c r="D235" i="2" s="1"/>
  <c r="F233" i="2"/>
  <c r="F232" i="2" s="1"/>
  <c r="E233" i="2"/>
  <c r="E232" i="2" s="1"/>
  <c r="D233" i="2"/>
  <c r="D232" i="2" s="1"/>
  <c r="F226" i="2"/>
  <c r="F225" i="2" s="1"/>
  <c r="E226" i="2"/>
  <c r="E225" i="2" s="1"/>
  <c r="D226" i="2"/>
  <c r="D225" i="2" s="1"/>
  <c r="F221" i="2"/>
  <c r="F220" i="2" s="1"/>
  <c r="E221" i="2"/>
  <c r="E220" i="2" s="1"/>
  <c r="D221" i="2"/>
  <c r="D220" i="2" s="1"/>
  <c r="F216" i="2"/>
  <c r="F215" i="2" s="1"/>
  <c r="E216" i="2"/>
  <c r="E215" i="2" s="1"/>
  <c r="D216" i="2"/>
  <c r="D215" i="2" s="1"/>
  <c r="F211" i="2"/>
  <c r="F210" i="2" s="1"/>
  <c r="E211" i="2"/>
  <c r="E210" i="2" s="1"/>
  <c r="D211" i="2"/>
  <c r="D210" i="2" s="1"/>
  <c r="F207" i="2"/>
  <c r="F206" i="2" s="1"/>
  <c r="E207" i="2"/>
  <c r="E206" i="2" s="1"/>
  <c r="F202" i="2"/>
  <c r="F201" i="2" s="1"/>
  <c r="E202" i="2"/>
  <c r="E201" i="2" s="1"/>
  <c r="D202" i="2"/>
  <c r="D201" i="2" s="1"/>
  <c r="F199" i="2"/>
  <c r="F198" i="2" s="1"/>
  <c r="E199" i="2"/>
  <c r="E198" i="2" s="1"/>
  <c r="D199" i="2"/>
  <c r="D198" i="2" s="1"/>
  <c r="F196" i="2"/>
  <c r="F195" i="2" s="1"/>
  <c r="E196" i="2"/>
  <c r="E195" i="2" s="1"/>
  <c r="D196" i="2"/>
  <c r="D195" i="2" s="1"/>
  <c r="F193" i="2"/>
  <c r="F192" i="2" s="1"/>
  <c r="E193" i="2"/>
  <c r="E192" i="2" s="1"/>
  <c r="D193" i="2"/>
  <c r="D192" i="2" s="1"/>
  <c r="F189" i="2"/>
  <c r="F188" i="2" s="1"/>
  <c r="E189" i="2"/>
  <c r="E188" i="2" s="1"/>
  <c r="D189" i="2"/>
  <c r="D188" i="2" s="1"/>
  <c r="F185" i="2"/>
  <c r="F184" i="2" s="1"/>
  <c r="E185" i="2"/>
  <c r="E184" i="2" s="1"/>
  <c r="D185" i="2"/>
  <c r="D184" i="2" s="1"/>
  <c r="F182" i="2"/>
  <c r="F181" i="2" s="1"/>
  <c r="E182" i="2"/>
  <c r="E181" i="2" s="1"/>
  <c r="D182" i="2"/>
  <c r="D181" i="2" s="1"/>
  <c r="F179" i="2"/>
  <c r="F178" i="2" s="1"/>
  <c r="E179" i="2"/>
  <c r="E178" i="2" s="1"/>
  <c r="D179" i="2"/>
  <c r="D178" i="2" s="1"/>
  <c r="F175" i="2"/>
  <c r="F174" i="2" s="1"/>
  <c r="E175" i="2"/>
  <c r="E174" i="2" s="1"/>
  <c r="D175" i="2"/>
  <c r="D174" i="2" s="1"/>
  <c r="F169" i="2"/>
  <c r="F168" i="2" s="1"/>
  <c r="E169" i="2"/>
  <c r="E168" i="2" s="1"/>
  <c r="D169" i="2"/>
  <c r="D168" i="2" s="1"/>
  <c r="F164" i="2"/>
  <c r="F163" i="2" s="1"/>
  <c r="E164" i="2"/>
  <c r="E163" i="2" s="1"/>
  <c r="D164" i="2"/>
  <c r="D163" i="2" s="1"/>
  <c r="F161" i="2"/>
  <c r="F160" i="2" s="1"/>
  <c r="E161" i="2"/>
  <c r="E160" i="2" s="1"/>
  <c r="D161" i="2"/>
  <c r="D160" i="2" s="1"/>
  <c r="F158" i="2"/>
  <c r="E158" i="2"/>
  <c r="D158" i="2"/>
  <c r="F138" i="2"/>
  <c r="F137" i="2" s="1"/>
  <c r="E138" i="2"/>
  <c r="E137" i="2" s="1"/>
  <c r="D138" i="2"/>
  <c r="D137" i="2" s="1"/>
  <c r="F135" i="2"/>
  <c r="F134" i="2" s="1"/>
  <c r="E135" i="2"/>
  <c r="E134" i="2" s="1"/>
  <c r="D135" i="2"/>
  <c r="D134" i="2" s="1"/>
  <c r="F125" i="2"/>
  <c r="E125" i="2"/>
  <c r="D125" i="2"/>
  <c r="F117" i="2"/>
  <c r="E117" i="2"/>
  <c r="D117" i="2"/>
  <c r="F113" i="2"/>
  <c r="E113" i="2"/>
  <c r="D113" i="2"/>
  <c r="F108" i="2"/>
  <c r="F107" i="2" s="1"/>
  <c r="E108" i="2"/>
  <c r="E107" i="2" s="1"/>
  <c r="D108" i="2"/>
  <c r="D107" i="2" s="1"/>
  <c r="F105" i="2"/>
  <c r="F104" i="2" s="1"/>
  <c r="E105" i="2"/>
  <c r="E104" i="2" s="1"/>
  <c r="D105" i="2"/>
  <c r="D104" i="2" s="1"/>
  <c r="F101" i="2"/>
  <c r="F100" i="2" s="1"/>
  <c r="E101" i="2"/>
  <c r="E100" i="2" s="1"/>
  <c r="D101" i="2"/>
  <c r="D100" i="2" s="1"/>
  <c r="F97" i="2"/>
  <c r="F96" i="2" s="1"/>
  <c r="E97" i="2"/>
  <c r="E96" i="2" s="1"/>
  <c r="D97" i="2"/>
  <c r="D96" i="2" s="1"/>
  <c r="F94" i="2"/>
  <c r="F93" i="2" s="1"/>
  <c r="E94" i="2"/>
  <c r="E93" i="2" s="1"/>
  <c r="D94" i="2"/>
  <c r="D93" i="2" s="1"/>
  <c r="F90" i="2"/>
  <c r="E90" i="2"/>
  <c r="D90" i="2"/>
  <c r="F85" i="2"/>
  <c r="F84" i="2" s="1"/>
  <c r="E85" i="2"/>
  <c r="E84" i="2" s="1"/>
  <c r="D85" i="2"/>
  <c r="D84" i="2" s="1"/>
  <c r="F82" i="2"/>
  <c r="F81" i="2" s="1"/>
  <c r="E82" i="2"/>
  <c r="E81" i="2" s="1"/>
  <c r="D82" i="2"/>
  <c r="D81" i="2" s="1"/>
  <c r="F79" i="2"/>
  <c r="F78" i="2" s="1"/>
  <c r="E79" i="2"/>
  <c r="E78" i="2" s="1"/>
  <c r="D79" i="2"/>
  <c r="D78" i="2" s="1"/>
  <c r="F76" i="2"/>
  <c r="F75" i="2" s="1"/>
  <c r="E76" i="2"/>
  <c r="E75" i="2" s="1"/>
  <c r="D76" i="2"/>
  <c r="D75" i="2" s="1"/>
  <c r="F73" i="2"/>
  <c r="F72" i="2" s="1"/>
  <c r="E73" i="2"/>
  <c r="E72" i="2" s="1"/>
  <c r="D73" i="2"/>
  <c r="D72" i="2" s="1"/>
  <c r="F69" i="2"/>
  <c r="F68" i="2" s="1"/>
  <c r="E69" i="2"/>
  <c r="E68" i="2" s="1"/>
  <c r="D69" i="2"/>
  <c r="D68" i="2" s="1"/>
  <c r="F66" i="2"/>
  <c r="F65" i="2" s="1"/>
  <c r="E66" i="2"/>
  <c r="E65" i="2" s="1"/>
  <c r="D66" i="2"/>
  <c r="D65" i="2" s="1"/>
  <c r="F63" i="2"/>
  <c r="F62" i="2" s="1"/>
  <c r="E63" i="2"/>
  <c r="E62" i="2" s="1"/>
  <c r="D63" i="2"/>
  <c r="D62" i="2" s="1"/>
  <c r="F60" i="2"/>
  <c r="F59" i="2" s="1"/>
  <c r="E60" i="2"/>
  <c r="E59" i="2" s="1"/>
  <c r="D60" i="2"/>
  <c r="D59" i="2" s="1"/>
  <c r="F57" i="2"/>
  <c r="F56" i="2" s="1"/>
  <c r="E57" i="2"/>
  <c r="E56" i="2" s="1"/>
  <c r="D57" i="2"/>
  <c r="D56" i="2" s="1"/>
  <c r="F54" i="2"/>
  <c r="E54" i="2"/>
  <c r="D54" i="2"/>
  <c r="F45" i="2"/>
  <c r="F44" i="2" s="1"/>
  <c r="F42" i="2"/>
  <c r="F41" i="2" s="1"/>
  <c r="E42" i="2"/>
  <c r="E41" i="2" s="1"/>
  <c r="D42" i="2"/>
  <c r="D41" i="2" s="1"/>
  <c r="F39" i="2"/>
  <c r="F38" i="2" s="1"/>
  <c r="E39" i="2"/>
  <c r="E38" i="2" s="1"/>
  <c r="D39" i="2"/>
  <c r="D38" i="2" s="1"/>
  <c r="F36" i="2"/>
  <c r="F35" i="2" s="1"/>
  <c r="E36" i="2"/>
  <c r="E35" i="2" s="1"/>
  <c r="D36" i="2"/>
  <c r="D35" i="2" s="1"/>
  <c r="F33" i="2"/>
  <c r="F32" i="2" s="1"/>
  <c r="E33" i="2"/>
  <c r="E32" i="2" s="1"/>
  <c r="D33" i="2"/>
  <c r="D32" i="2" s="1"/>
  <c r="F30" i="2"/>
  <c r="F29" i="2" s="1"/>
  <c r="E30" i="2"/>
  <c r="E29" i="2" s="1"/>
  <c r="D30" i="2"/>
  <c r="D29" i="2" s="1"/>
  <c r="F25" i="2"/>
  <c r="F24" i="2" s="1"/>
  <c r="E25" i="2"/>
  <c r="E24" i="2" s="1"/>
  <c r="D25" i="2"/>
  <c r="D24" i="2" s="1"/>
  <c r="F22" i="2"/>
  <c r="F21" i="2" s="1"/>
  <c r="E22" i="2"/>
  <c r="E21" i="2" s="1"/>
  <c r="D22" i="2"/>
  <c r="D21" i="2" s="1"/>
  <c r="F19" i="2"/>
  <c r="F18" i="2" s="1"/>
  <c r="E19" i="2"/>
  <c r="E18" i="2" s="1"/>
  <c r="D19" i="2"/>
  <c r="D18" i="2" s="1"/>
  <c r="F16" i="2"/>
  <c r="F15" i="2" s="1"/>
  <c r="E16" i="2"/>
  <c r="E15" i="2" s="1"/>
  <c r="D16" i="2"/>
  <c r="D15" i="2" s="1"/>
  <c r="F13" i="2"/>
  <c r="F12" i="2" s="1"/>
  <c r="E13" i="2"/>
  <c r="E12" i="2" s="1"/>
  <c r="D13" i="2"/>
  <c r="D12" i="2" s="1"/>
  <c r="D375" i="2" l="1"/>
  <c r="F327" i="2"/>
  <c r="E354" i="2"/>
  <c r="E347" i="2" s="1"/>
  <c r="D365" i="2"/>
  <c r="D364" i="2" s="1"/>
  <c r="D206" i="2"/>
  <c r="D205" i="2"/>
  <c r="D354" i="2"/>
  <c r="F364" i="2"/>
  <c r="E364" i="2"/>
  <c r="E327" i="2"/>
  <c r="E326" i="2" s="1"/>
  <c r="D347" i="2"/>
  <c r="F354" i="2"/>
  <c r="F347" i="2" s="1"/>
  <c r="D327" i="2"/>
  <c r="D326" i="2" s="1"/>
  <c r="F326" i="2"/>
  <c r="D53" i="2"/>
  <c r="D50" i="2" s="1"/>
  <c r="E53" i="2"/>
  <c r="E50" i="2" s="1"/>
  <c r="F53" i="2"/>
  <c r="F50" i="2" s="1"/>
  <c r="F296" i="2"/>
  <c r="D297" i="2"/>
  <c r="D296" i="2" s="1"/>
  <c r="D298" i="2"/>
  <c r="E296" i="2"/>
  <c r="F11" i="2"/>
  <c r="F10" i="2" s="1"/>
  <c r="F71" i="2"/>
  <c r="F157" i="2"/>
  <c r="F151" i="2" s="1"/>
  <c r="F150" i="2" s="1"/>
  <c r="D157" i="2"/>
  <c r="D151" i="2" s="1"/>
  <c r="D150" i="2" s="1"/>
  <c r="E157" i="2"/>
  <c r="E151" i="2" s="1"/>
  <c r="E150" i="2" s="1"/>
  <c r="D28" i="2"/>
  <c r="D88" i="2"/>
  <c r="D89" i="2"/>
  <c r="F111" i="2"/>
  <c r="F110" i="2" s="1"/>
  <c r="F112" i="2"/>
  <c r="D120" i="2"/>
  <c r="D124" i="2"/>
  <c r="E111" i="2"/>
  <c r="E110" i="2" s="1"/>
  <c r="E112" i="2"/>
  <c r="D11" i="2"/>
  <c r="D10" i="2" s="1"/>
  <c r="E28" i="2"/>
  <c r="D71" i="2"/>
  <c r="E88" i="2"/>
  <c r="E89" i="2"/>
  <c r="D115" i="2"/>
  <c r="D116" i="2"/>
  <c r="E120" i="2"/>
  <c r="E124" i="2"/>
  <c r="F115" i="2"/>
  <c r="F116" i="2"/>
  <c r="E11" i="2"/>
  <c r="E10" i="2" s="1"/>
  <c r="F28" i="2"/>
  <c r="F27" i="2" s="1"/>
  <c r="E71" i="2"/>
  <c r="F88" i="2"/>
  <c r="F89" i="2"/>
  <c r="D111" i="2"/>
  <c r="D110" i="2" s="1"/>
  <c r="D112" i="2"/>
  <c r="E115" i="2"/>
  <c r="E116" i="2"/>
  <c r="F120" i="2"/>
  <c r="F124" i="2"/>
  <c r="E374" i="2"/>
  <c r="D374" i="2"/>
  <c r="F374" i="2"/>
  <c r="F205" i="2"/>
  <c r="E205" i="2"/>
  <c r="F127" i="2"/>
  <c r="D289" i="2"/>
  <c r="F187" i="2"/>
  <c r="D103" i="2"/>
  <c r="E127" i="2"/>
  <c r="E103" i="2"/>
  <c r="E187" i="2"/>
  <c r="F103" i="2"/>
  <c r="E289" i="2"/>
  <c r="F92" i="2"/>
  <c r="D187" i="2"/>
  <c r="F289" i="2"/>
  <c r="D92" i="2"/>
  <c r="E92" i="2"/>
  <c r="D127" i="2"/>
  <c r="D167" i="2"/>
  <c r="E167" i="2"/>
  <c r="F167" i="2"/>
  <c r="F325" i="2" l="1"/>
  <c r="D325" i="2"/>
  <c r="E325" i="2"/>
  <c r="F119" i="2"/>
  <c r="E119" i="2"/>
  <c r="D119" i="2"/>
  <c r="D27" i="2"/>
  <c r="E87" i="2"/>
  <c r="D87" i="2"/>
  <c r="D166" i="2"/>
  <c r="E27" i="2"/>
  <c r="F87" i="2"/>
  <c r="E166" i="2"/>
  <c r="F166" i="2"/>
  <c r="E373" i="2" l="1"/>
  <c r="E430" i="2" s="1"/>
  <c r="D373" i="2"/>
  <c r="D430" i="2" s="1"/>
  <c r="F373" i="2"/>
  <c r="F430" i="2" s="1"/>
</calcChain>
</file>

<file path=xl/sharedStrings.xml><?xml version="1.0" encoding="utf-8"?>
<sst xmlns="http://schemas.openxmlformats.org/spreadsheetml/2006/main" count="1004" uniqueCount="549">
  <si>
    <t>Наименование кода</t>
  </si>
  <si>
    <t>КЦСР</t>
  </si>
  <si>
    <t>КВР</t>
  </si>
  <si>
    <t>51.0.00.00000</t>
  </si>
  <si>
    <t>Развитие агропромышленного комплекса Завитинского района</t>
  </si>
  <si>
    <t>51.1.00.00000</t>
  </si>
  <si>
    <t>51.1.01.00010</t>
  </si>
  <si>
    <t>Осуществление государственных полномочий по регулированию численности безнадзорных животных</t>
  </si>
  <si>
    <t>52.0.00.00000</t>
  </si>
  <si>
    <t>Подпрограмма "Народное творчество и досуговая деятельность"</t>
  </si>
  <si>
    <t>52.1.00.00000</t>
  </si>
  <si>
    <t>Расходы на обеспечение деятельности (оказания услуг) муниципальных учреждений (РЦД "Мир")</t>
  </si>
  <si>
    <t>52.1.01.00030</t>
  </si>
  <si>
    <t>Расходы на проведение мероприятий</t>
  </si>
  <si>
    <t>Мероприятия по обеспечению развития и укреплению метериально-технической базы МАУК "РЦД Мир"</t>
  </si>
  <si>
    <t>Текущий, капитальный ремонт и реконструкция объектов культуры Завитинского района</t>
  </si>
  <si>
    <t>Расходы на финансовое обеспечение переданных полномочий поселений по созданию условий для организации досуга и обеспечения жителей поселения услугами организаций культуры</t>
  </si>
  <si>
    <t>Субсидии муниципальным районам на осуществление ими отдельных расходных обязательств</t>
  </si>
  <si>
    <t>Подпрограмма "Библиотечное обслуживание"</t>
  </si>
  <si>
    <t>52.3.00.00000</t>
  </si>
  <si>
    <t>Субсидии бюджетным учреждениям на иные цели</t>
  </si>
  <si>
    <t>Расходы на обеспечение деятельности (оказание услуг) муниципальных учреждений</t>
  </si>
  <si>
    <t>52.3.01.00420</t>
  </si>
  <si>
    <t>6.1.1</t>
  </si>
  <si>
    <t>Ремонт библиотек</t>
  </si>
  <si>
    <t>Методическое обеспечение и комплектование муниципальных библиотек</t>
  </si>
  <si>
    <t>Расходы на финансовое обеспечение переданных полномочий поселений по организации библиотечного обслуживания населения</t>
  </si>
  <si>
    <t>Подпрограмма "Мероприятия в сфере культуры и искусства"</t>
  </si>
  <si>
    <t>52.4.00.00000</t>
  </si>
  <si>
    <t>Мероприятия по обеспечению развития и укреплению метериально-технической базы МБУ ДО ШИ Завитинского района</t>
  </si>
  <si>
    <t>Расходы на обеспечение деятельности (оказания услуг) муниципальных учреждений (школа искусств)</t>
  </si>
  <si>
    <t>52.4.01.00430</t>
  </si>
  <si>
    <t>Проведение и участие в районных, областных и межрегиональных мероприятий</t>
  </si>
  <si>
    <t>52.4.01.S7710</t>
  </si>
  <si>
    <t>Оснащение музыкальными инструментами детских школ искусств и училищ</t>
  </si>
  <si>
    <t>52.4.А1.55192</t>
  </si>
  <si>
    <t>53.0.00.00000</t>
  </si>
  <si>
    <t>Подпрограмма "Энергосбережение и повышение энергетической эффективности в Завитинском районе"</t>
  </si>
  <si>
    <t>53.1.00.00000</t>
  </si>
  <si>
    <t>Мероприятия по энергосбережению и повышению энергетической эффективности</t>
  </si>
  <si>
    <t>53.1.01.00660</t>
  </si>
  <si>
    <t>53.2.00.00000</t>
  </si>
  <si>
    <t>Мероприятия по обеспечению доступности коммунальных услуг, повышение качества и надежности жилищно-коммунального обслуживания населения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</si>
  <si>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</si>
  <si>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Расходы, направленные на модернизацию коммунальной инфраструктуры</t>
  </si>
  <si>
    <t>53.2.01.S7400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</si>
  <si>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</si>
  <si>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</si>
  <si>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53.3.01.S7330</t>
  </si>
  <si>
    <t>54.0.00.00000</t>
  </si>
  <si>
    <t>54.1.00.00000</t>
  </si>
  <si>
    <t>54.1.01.S0130</t>
  </si>
  <si>
    <t>55.0.00.00000</t>
  </si>
  <si>
    <t>Субсидия на реализацию мероприятий по обеспечению жильем молодых семей</t>
  </si>
  <si>
    <t>55.1.01.L4970</t>
  </si>
  <si>
    <t>56.0.00.00000</t>
  </si>
  <si>
    <t>56.1.00.00000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</si>
  <si>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</si>
  <si>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</si>
  <si>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Уничтожение сырьевой базы конопли, являющейся производной для изготовления наркотиков</t>
  </si>
  <si>
    <t>56.2.00.00000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</si>
  <si>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</si>
  <si>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</si>
  <si>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Мериприятия по прогаганде здорового и социально-активного образа жизни</t>
  </si>
  <si>
    <t>Мериприятия по развитию аппартно-программного комплекса "Безопасный город"</t>
  </si>
  <si>
    <t>Материально-техническое обеспечение народных дружин по охране общественного порядка</t>
  </si>
  <si>
    <t>57.0.00.00000</t>
  </si>
  <si>
    <t>57.1.00.00000</t>
  </si>
  <si>
    <t>Мероприятия по размещению информации по охране окружающей среды через презентационные материалы - баннеры, аншлаги, листовки, буклеты, статьи СМИ</t>
  </si>
  <si>
    <t>57.1.01.00130</t>
  </si>
  <si>
    <t>Проведение муниципального земельного контроля</t>
  </si>
  <si>
    <t>Информирование населения о нормах земельного законодательства</t>
  </si>
  <si>
    <t>58.0.00.00000</t>
  </si>
  <si>
    <t>Развитие физической культуры и спорта</t>
  </si>
  <si>
    <t>58.1.00.00000</t>
  </si>
  <si>
    <t>Развитие сети и инфраструктуры физической культуры, массового спорта</t>
  </si>
  <si>
    <t>Реконструкция и строительство спортивных сооружений</t>
  </si>
  <si>
    <t>Развитие детско-юношеского спорта</t>
  </si>
  <si>
    <t>58.1.01.00440</t>
  </si>
  <si>
    <t>Продвижение комплекса ГТО</t>
  </si>
  <si>
    <t>Расходы на финансовое обеспечение переданных полномочий на проведение мероприятий по физической культуре и спорту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</si>
  <si>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</si>
  <si>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</si>
  <si>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</si>
  <si>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Модернизация ситемы дошкольного образования</t>
  </si>
  <si>
    <t>59.1.01.00240</t>
  </si>
  <si>
    <t>Модернизация системы общего образования</t>
  </si>
  <si>
    <t>Выявление и поддержка одаренных детей</t>
  </si>
  <si>
    <t>Капитальные вложения в объекты муниципальной собственности</t>
  </si>
  <si>
    <t>Модернизация системы дополнительного образования</t>
  </si>
  <si>
    <t>Обеспечение бесплатным двухразовым питанием детей с ограниченными возможностями здоровья обучающихся в муниципальных ообщеобразовательных организациях</t>
  </si>
  <si>
    <t>Подпрограмма "Развитие системы защиты прав детей"</t>
  </si>
  <si>
    <t>59.2.00.00000</t>
  </si>
  <si>
    <t>Организация и проведение профильных смен, многодневных походов, турслетов, учебных сборов и т.д.</t>
  </si>
  <si>
    <t>59.2.01.00290</t>
  </si>
  <si>
    <t>Мероприятия по проведению оздоровительной кампании детей</t>
  </si>
  <si>
    <t>Развитие инфраструктуры отдыха, оздоровления и занятости детей и подростков в каникулярное время</t>
  </si>
  <si>
    <t>Вложения в материально- техническую базу летних оздоровительных учреждений района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</si>
  <si>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</si>
  <si>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59.3.00.00000</t>
  </si>
  <si>
    <t>Расходы на содержание дошкольных образовательных учреждений</t>
  </si>
  <si>
    <t>Расходы на содержание общеобразовательных учреждений</t>
  </si>
  <si>
    <t>Расходы на содержание ДЮСШ</t>
  </si>
  <si>
    <t>Обеспечение функционирования модели персонифицированного финансирования дополнительного образования детей</t>
  </si>
  <si>
    <t>6.1.3</t>
  </si>
  <si>
    <t>6.2.3</t>
  </si>
  <si>
    <t>6.3.3</t>
  </si>
  <si>
    <t>Безопасность образовательных учреждений</t>
  </si>
  <si>
    <t>Организация подвоза учащихся</t>
  </si>
  <si>
    <t>Выплаты единовременного пособия молодым специалистам</t>
  </si>
  <si>
    <t>Выплата единовременного пособия при всех формах устройства детей, лишенных родительского попечения, в семью</t>
  </si>
  <si>
    <t>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</t>
  </si>
  <si>
    <t>Предоставление дополнительных гарантий по социальной поддержке детей-сирот и детей, оставвшихся без попечение родителей</t>
  </si>
  <si>
    <t>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</si>
  <si>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Компенсация части родительской платы за присмотр и уход за детьми в дошкольных образовательных учреждениях</t>
  </si>
  <si>
    <t>Организация и осуществление деятельности по опеке и попечительству в отношениее несовершеннолетних лиц</t>
  </si>
  <si>
    <t>59.3.01.87300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</si>
  <si>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</si>
  <si>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</si>
  <si>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(оплата труда и начисления на оплату труда)</t>
  </si>
  <si>
    <t>Субсидии муниципальным районам на реализацию ими отдельных расходных обязательств</t>
  </si>
  <si>
    <t>Субсидии муниципальным районам на реализацию ими отдельных расходных обязательств (сады)</t>
  </si>
  <si>
    <t>Субсидии муниципальным районам на реализацию ими отдельных расходных обязательств (школы)</t>
  </si>
  <si>
    <t>Субсидии муниципальным районам на реализацию ими отдельных расходных обязательств (ДЮСШ)</t>
  </si>
  <si>
    <t>Расходы на проведение мероприятий по противопожарной и антитеррористеческой защищенности муниципальных образовательных организаций</t>
  </si>
  <si>
    <t>Подпрограмма "Формирование законопослушного поведения участников дорожного движения"</t>
  </si>
  <si>
    <t>59.4.00.00000</t>
  </si>
  <si>
    <t>Организация и проведение "Единых дней прфилактики", "Недели безопасности дорожного движения",акций, конкурсов, соревнований с приглашением сотрудников ГИБДД</t>
  </si>
  <si>
    <t>59.4.01.00790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</si>
  <si>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</si>
  <si>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60.0.00.00000</t>
  </si>
  <si>
    <t>Подпрограмма "Поддержка социально-ориентированных некоммерческих организаций"</t>
  </si>
  <si>
    <t>60.1.00.00000</t>
  </si>
  <si>
    <t>Поддержка социально-ориентированных некоммерческих организаций</t>
  </si>
  <si>
    <t>60.1.01.00340</t>
  </si>
  <si>
    <t>Подпрограмма "Формирвание системы продвижения инициативной и талантливой молодежи, вовлеченение молодежи в социальную практику"</t>
  </si>
  <si>
    <t>60.2.00.00000</t>
  </si>
  <si>
    <t>Организация и проведение мерприятий по реализации программы</t>
  </si>
  <si>
    <t>60.2.01.00160</t>
  </si>
  <si>
    <t>Создание молодежных общественных организаций и развитие добровольческого движения</t>
  </si>
  <si>
    <t>Расходы на финансовое обеспечение переданных полномочий на проведение мероприятий</t>
  </si>
  <si>
    <t>Подпрограмма "Меры социальной поддержки отдельной категории граждан"</t>
  </si>
  <si>
    <t>60.4.00.00000</t>
  </si>
  <si>
    <t>Единовременная денежная выплата врачу, заключившему трудовой договор</t>
  </si>
  <si>
    <t>60.4.01.00730</t>
  </si>
  <si>
    <t>Подпрограмма "Формирование систесмы мотивации населения Завитинского района к здоровому образу жизни"</t>
  </si>
  <si>
    <t>60.5.00.00000</t>
  </si>
  <si>
    <t>Организация и проведение мероприятий по формированию навыков здорового образа жизни удетей, подростков, молодежи Завитинского района</t>
  </si>
  <si>
    <t>60.5.01.00820</t>
  </si>
  <si>
    <t>Организация и проведение мероприятий по снижению распространения факторов риска, связанных с питанием у населения Завитинского района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</si>
  <si>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района</t>
  </si>
  <si>
    <t>61.0.00.00000</t>
  </si>
  <si>
    <t>Подпрограмма "Повышение эффективности управления муниципальными финансами и муниципальным долгом Завитинского района"</t>
  </si>
  <si>
    <t>61.1.00.00000</t>
  </si>
  <si>
    <t>61.1.01.00200</t>
  </si>
  <si>
    <t>Расходы на осуществление деятельности ОМСУ по переданным полномочиям сельскими поселениями</t>
  </si>
  <si>
    <t>61.1.01.00201</t>
  </si>
  <si>
    <t>61.1.01.87720</t>
  </si>
  <si>
    <t>61.1.01.S7710</t>
  </si>
  <si>
    <t>61.2.00.00000</t>
  </si>
  <si>
    <t>Обеспечение эффективного управления, распоряжения, использования и сохранности муниципального имущества</t>
  </si>
  <si>
    <t>Оценка мунципального имущества, в том числе земельных участков, оформление правоустанавливающих документов на объекты</t>
  </si>
  <si>
    <t>61.2.01.S7710</t>
  </si>
  <si>
    <t>63.0.00.00000</t>
  </si>
  <si>
    <t>Организация транспортного сообщения на территории Завитинского района</t>
  </si>
  <si>
    <t>63.1.01.00500</t>
  </si>
  <si>
    <t>64.0.00.00000</t>
  </si>
  <si>
    <t>Обеспечение содержания, ремонта автомобильных дорог общего пльзования местного значения, в том числе мероприятия по безопасности дорожного движения</t>
  </si>
  <si>
    <t>64.1.01.S7480</t>
  </si>
  <si>
    <t>Непрограммные расходы</t>
  </si>
  <si>
    <t>88.0.00.00000</t>
  </si>
  <si>
    <t>88.8.00.00000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</si>
  <si>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</si>
  <si>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</si>
  <si>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Организация деятельности комиссий по делам несовершеннолетних и защите их прав</t>
  </si>
  <si>
    <t>88.8.00.87290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</si>
  <si>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</si>
  <si>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88.8.00.87360</t>
  </si>
  <si>
    <t>Выполнение государственных функций по организационному обеспечению деятельности административных комиссий</t>
  </si>
  <si>
    <t>88.8.00.88430</t>
  </si>
  <si>
    <t>Обеспечение функционирования аппарата</t>
  </si>
  <si>
    <t>88.8.00.90040</t>
  </si>
  <si>
    <t>Обеспечение функционирования Контрольно-счетного органа</t>
  </si>
  <si>
    <t>88.8.00.90050</t>
  </si>
  <si>
    <t>Обеспечение функционирования должностей не отнесенных к должностям муниципальной службы</t>
  </si>
  <si>
    <t>88.8.00.90060</t>
  </si>
  <si>
    <t>Расходы на социальную помощь населению</t>
  </si>
  <si>
    <t>88.8.00.90250</t>
  </si>
  <si>
    <t>Передача полномочий по заключенным соглашениям</t>
  </si>
  <si>
    <t>88.8.00.90260</t>
  </si>
  <si>
    <t>Расходы на оплату администрацией района членских взносов в ассоциацию муниципальных образований Амурской области</t>
  </si>
  <si>
    <t>88.8.00.90270</t>
  </si>
  <si>
    <t>Резервный фонд местных администраций</t>
  </si>
  <si>
    <t>88.8.00.90620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</si>
  <si>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</si>
  <si>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</si>
  <si>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Доплаты к пенсиям муниципальных служащих</t>
  </si>
  <si>
    <t>88.8.00.90680</t>
  </si>
  <si>
    <t>Обеспечение предоставления жилых помещений детям сиротам и детям, оставшимся без попечения родителей, лицам из их числа по договорам социального найма специализированных помещений</t>
  </si>
  <si>
    <t>88.8.00.R0820</t>
  </si>
  <si>
    <t>88.8.00.S7710</t>
  </si>
  <si>
    <t>88.8.00.S7711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</si>
  <si>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</si>
  <si>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</si>
  <si>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88.9.00.00710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</si>
  <si>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</si>
  <si>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</si>
  <si>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88.9.00.S7710</t>
  </si>
  <si>
    <t>Итого</t>
  </si>
  <si>
    <t>Муниципальная программа "Развитие агропромышленного комплекса Завитинского района"</t>
  </si>
  <si>
    <t>Муниципальная программа "Развитие и сохранение культуры и искусства в Завитинском районе"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</si>
  <si>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районе"</t>
  </si>
  <si>
    <t>Подпрограмма "Модернизация жилищно-коммунального комплекса в Завитинском районе"</t>
  </si>
  <si>
    <t>МП "Развитие субъектов малого и среднего предприниматльства в Завитинском районе"</t>
  </si>
  <si>
    <t>Развитие малого и среднего предпринимательства в Завитинском районе</t>
  </si>
  <si>
    <t>Муниципальная программа "Обеспечение жильем молодых семей в Завитинском районе"</t>
  </si>
  <si>
    <t>Муниципальная программа "Профилактика правонарушений, терроризма и экстремизма в Завитинском районе"</t>
  </si>
  <si>
    <t>Подпрограмма "Противодействие употреблению наркотических средств и их незаконному обороту в Завитинском районе"</t>
  </si>
  <si>
    <t>Подпрограмма "Профилактика правонарушений, терроризма и экстремизма в Завитинском районе"</t>
  </si>
  <si>
    <t>Муниципальная программа "Обеспечение экологической безопасности и охрана окружающей среды в Завитинском районе"</t>
  </si>
  <si>
    <t xml:space="preserve">Обеспечение экологической безопасности и охрана окружающей среды в Завитинском районе </t>
  </si>
  <si>
    <t>Муниципальная программа "Развитие физической культуры и спорта в Завитинском районе"</t>
  </si>
  <si>
    <t>Муниципальная программа "Развитие образования в Завитинском районе"</t>
  </si>
  <si>
    <t>Муниципальня программа "Эффективное управление в Завитинском районе"</t>
  </si>
  <si>
    <t>Муниципальная программа "Повышение эффективности деятельности органов местного самоуправления Завитинского района"</t>
  </si>
  <si>
    <t>61.1.03.72000</t>
  </si>
  <si>
    <t>Муниципальная программа "Развитие транспортного сообщения на территории Завитинского района"</t>
  </si>
  <si>
    <t>Муниципальная программа "Развитие сети автомобильных дорог общего пользования Завитинского района"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</si>
  <si>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 (Приведение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средств))</t>
  </si>
  <si>
    <t>Условно утвержденные расходы</t>
  </si>
  <si>
    <t xml:space="preserve">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</t>
  </si>
  <si>
    <t>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развития библиотечного дела с учетом задачи расширения информационных технологий и оцифровки</t>
  </si>
  <si>
    <t>Создание цеха по переработке молока</t>
  </si>
  <si>
    <t>Строительство теплицы по выращиванию овощей, зелени (пряных трав)</t>
  </si>
  <si>
    <t>Установка линии по розливу меда и производства йогуртов</t>
  </si>
  <si>
    <t>200</t>
  </si>
  <si>
    <t>800</t>
  </si>
  <si>
    <t>600</t>
  </si>
  <si>
    <t>400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</si>
  <si>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</si>
  <si>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</si>
  <si>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Закупка товаров, работ и услуг для государственных (муниципальных нужд)</t>
  </si>
  <si>
    <t>500</t>
  </si>
  <si>
    <t>100</t>
  </si>
  <si>
    <t>Социальные обеспечение и иные выплаты населению</t>
  </si>
  <si>
    <t>Межбюджетные трансферты</t>
  </si>
  <si>
    <t>300</t>
  </si>
  <si>
    <t>Капитальные вложения в объекты государственной (муниципальной) собственности</t>
  </si>
  <si>
    <t>88.8.00.90670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</si>
  <si>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</si>
  <si>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Оборудование контейнерных площадок для сбора твердых коммунальных отходов </t>
  </si>
  <si>
    <t>Субсидии на софинансирование мероприятий на поддержку и развитие субъектов малого предпринимательства, включая крестьянские (фермерские) хозяйства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</si>
  <si>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</si>
  <si>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 рублей</t>
  </si>
  <si>
    <t>к решению районного Совета</t>
  </si>
  <si>
    <t>народных депутатов</t>
  </si>
  <si>
    <t>от                                       №</t>
  </si>
  <si>
    <t>Приложение № 9</t>
  </si>
  <si>
    <t xml:space="preserve">Распределение бюджетных ассигнований по целевым статьям (муниципальным программам и непрограммым направлениям деятельности), группам видов расходов классификации расходов  районного бюджета  на 2021 и плановый период 2022-2023 годов </t>
  </si>
  <si>
    <t>2021</t>
  </si>
  <si>
    <t>2022</t>
  </si>
  <si>
    <t>2023</t>
  </si>
  <si>
    <t>Выборы органов местного самоуправления</t>
  </si>
  <si>
    <t>59.3.01.00200</t>
  </si>
  <si>
    <t>61.2.01.00200</t>
  </si>
  <si>
    <t>61.1.04.71000</t>
  </si>
  <si>
    <t>61.1.04.87720</t>
  </si>
  <si>
    <t>61.2.02.00210</t>
  </si>
  <si>
    <t>61.2.03.00220</t>
  </si>
  <si>
    <t xml:space="preserve"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 </t>
  </si>
  <si>
    <t>57.1.01.00000</t>
  </si>
  <si>
    <t>Основное мероприятие "Проведение муниципального земельного контроля"</t>
  </si>
  <si>
    <t>57.1.02.00000</t>
  </si>
  <si>
    <t>57.1.02.00530</t>
  </si>
  <si>
    <t>57.1.02.00540</t>
  </si>
  <si>
    <t>51.1.01.00000</t>
  </si>
  <si>
    <t>Основное мероприятие "Организационная поддержка сельхозтоваропроизводителей и предприятий, занимающихся переработкой сельскохозяйственной продукции района"</t>
  </si>
  <si>
    <t>Основное мероприятие " Создание цеха по переработке молока"</t>
  </si>
  <si>
    <t>51.1.03.00000</t>
  </si>
  <si>
    <t>51.1.03.00910</t>
  </si>
  <si>
    <t>Основное мероприятие " Строительство теплицы по выращиванию овощей, зелени (пряных трав)"</t>
  </si>
  <si>
    <t>51.1.04.00000</t>
  </si>
  <si>
    <t>51.1.04.00920</t>
  </si>
  <si>
    <t>Основное мероприятие " Установка линии по розливу меда и производству йогуртов"</t>
  </si>
  <si>
    <t>51.1.05.00000</t>
  </si>
  <si>
    <t>51.1.05.00930</t>
  </si>
  <si>
    <t>Основное мероприятие "Осуществление государственных полномочий по организации проведения мероприятий по регулированию численности безнадзорных животных."</t>
  </si>
  <si>
    <t>51.1.09.00000</t>
  </si>
  <si>
    <t>51.1.09.69700</t>
  </si>
  <si>
    <t>Основное мероприятие " Расходы на обеспечение деятельности (оказание услуг) МАУК «РЦД «Мир»"</t>
  </si>
  <si>
    <t>52.1.01.00000</t>
  </si>
  <si>
    <t>Основное мероприятие " Организация и проведение культурно – досуговых мероприятий"</t>
  </si>
  <si>
    <t>52.1.02.00050</t>
  </si>
  <si>
    <t>52.1.02.00000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</si>
  <si>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</si>
  <si>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</si>
  <si>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52.1.03.00060</t>
  </si>
  <si>
    <t>Основное мероприятие " Расходы на финансовое обеспечение переданных полномочий поселений по созданию условий для организации досуга и обеспечения жителей поселений услугами организаций культуры"</t>
  </si>
  <si>
    <t>52.1.04.00000</t>
  </si>
  <si>
    <t>52.1.04.S7715</t>
  </si>
  <si>
    <t>Основное мероприятие " Текущий, капитальный ремонт и реконструкция объектов культуры Завитинского района"</t>
  </si>
  <si>
    <t>52.1.05.00000</t>
  </si>
  <si>
    <t>52.1.05.00520</t>
  </si>
  <si>
    <t>Основное мероприятие "Субсидии муниципальным районам на осуществление ими отдельных расходных обязательств"</t>
  </si>
  <si>
    <t>52.1.06.00000</t>
  </si>
  <si>
    <t>52.1.06.S7710</t>
  </si>
  <si>
    <t>Основное мероприятие "Подключение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оцифровки"</t>
  </si>
  <si>
    <t>52.3.04.00000</t>
  </si>
  <si>
    <t>52.3.04.00940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</si>
  <si>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</si>
  <si>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</si>
  <si>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Основное мероприятие " Мероприятия по обеспечению развития и укреплению материально-технической базы библиотек Завитинского района"</t>
  </si>
  <si>
    <t>52.3.06.00000</t>
  </si>
  <si>
    <t>Основное мероприятие " Ремонт Библиотеки"</t>
  </si>
  <si>
    <t>52.3.03.00000</t>
  </si>
  <si>
    <t>52.3.03.00450</t>
  </si>
  <si>
    <t>Основное мероприятие " Методическое обеспечение и комплектование муниципальных библиотек"</t>
  </si>
  <si>
    <t>52.3.02.00000</t>
  </si>
  <si>
    <t>Основное мероприятие " Расходы на финансовое обеспечение переданных полномочий поселений по организации библиотечного обслуживания населения"</t>
  </si>
  <si>
    <t>52.3.05.00000</t>
  </si>
  <si>
    <t>52.3.05.S7715</t>
  </si>
  <si>
    <t>Основное мероприятие " Субсидии муниципальным районам на осуществление ими отдельных расходных обязательств"</t>
  </si>
  <si>
    <t>52.3.07.00000</t>
  </si>
  <si>
    <t>52.3.07.S7710</t>
  </si>
  <si>
    <t>52.3.06.00060</t>
  </si>
  <si>
    <t>52.3.02.00510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</si>
  <si>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</si>
  <si>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</si>
  <si>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Основное мероприятие "Проведение и участие в районных, областных и межрегиональных мероприятиях"</t>
  </si>
  <si>
    <t>52.4.02.00000</t>
  </si>
  <si>
    <t>52.4.02.00480</t>
  </si>
  <si>
    <t>Основное мероприятие "Оснащение детских школ искусств музыкальными инструментами, оборудованием и учебными материалами"</t>
  </si>
  <si>
    <t>52.4.А1.00000</t>
  </si>
  <si>
    <t>Основное мероприятие "Развитие и укрепление Материально – технической базы МБУ ДО ШИ Завитинского района"</t>
  </si>
  <si>
    <t>52.4.03.00000</t>
  </si>
  <si>
    <t>52.4.03.00060</t>
  </si>
  <si>
    <t>52.4.04.00000</t>
  </si>
  <si>
    <t>Основное мероприятие "Мероприятия по энергосбережению и повышению энергетической эффективности"</t>
  </si>
  <si>
    <t>53.1.01.00000</t>
  </si>
  <si>
    <t>Основное мероприятие "Расходы, направленные на модернизацию коммунальной инфраструктуры"</t>
  </si>
  <si>
    <t>53.2.01.00000</t>
  </si>
  <si>
    <t>Основное мероприятие "Расходы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энергию"</t>
  </si>
  <si>
    <t>53.2.02.00000</t>
  </si>
  <si>
    <t>Основное мероприятие "Мероприятия по обеспечению доступности коммунальных услуг, повышение качества и надежности жилищно-коммунального обслуживания населения"</t>
  </si>
  <si>
    <t>53.2.03.00000</t>
  </si>
  <si>
    <t>Основное мероприятие «Оборудование контейнерных площадок для сбора твердых коммунальных отходов»</t>
  </si>
  <si>
    <t>53.3.01.00000</t>
  </si>
  <si>
    <t>53.3.02.00000</t>
  </si>
  <si>
    <t>53.3.02.00860</t>
  </si>
  <si>
    <t>53.2.02.87120</t>
  </si>
  <si>
    <t>53.2.03.00070</t>
  </si>
  <si>
    <t>Основное мероприятие "Финансовая поддержка субъектов малого и среднего предпринимательства"</t>
  </si>
  <si>
    <t>54.1.01.00000</t>
  </si>
  <si>
    <t>Основное мероприятие "Предоставление социальных выплат молодым семьям на приобретение (строительство) жилья"</t>
  </si>
  <si>
    <t>55.1.01.00000</t>
  </si>
  <si>
    <t>Основное мероприятие "Реализация на территории района целенаправленных мер по профилактике первичного употребления наркотиков"</t>
  </si>
  <si>
    <t>56.1.01.00000</t>
  </si>
  <si>
    <t>56.1.02.00000</t>
  </si>
  <si>
    <t>56.1.02.00120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</si>
  <si>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</si>
  <si>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</si>
  <si>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Основное мероприятие "Пропаганда здорового и социально активного образа жизни"</t>
  </si>
  <si>
    <t>56.2.02.00000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</si>
  <si>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</si>
  <si>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</si>
  <si>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</si>
  <si>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56.2.03.00190</t>
  </si>
  <si>
    <t>56.2.04.00670</t>
  </si>
  <si>
    <t>56.2.04.00000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</si>
  <si>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</si>
  <si>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Основное мероприятие "Развитие массового спорта"</t>
  </si>
  <si>
    <t>58.1.03.00000</t>
  </si>
  <si>
    <t>58.1.03.00140</t>
  </si>
  <si>
    <t>Основное мероприятие "Строительство, реконструкция и ремонт спортивных сооружений"</t>
  </si>
  <si>
    <t>58.1.02.00000</t>
  </si>
  <si>
    <t>58.1.02.00150</t>
  </si>
  <si>
    <t>Основное мероприятие "Развитие детско-юношеского спорта"</t>
  </si>
  <si>
    <t>58.1.01.00000</t>
  </si>
  <si>
    <t>Основное мероприятие "Продвижение комплекса ГТО"</t>
  </si>
  <si>
    <t>58.1.04.00000</t>
  </si>
  <si>
    <t>58.1.04.00490</t>
  </si>
  <si>
    <t>58.1.03.90600</t>
  </si>
  <si>
    <t>Основное мероприятие "Грантовая поддержка реализации социально значимых проектов"</t>
  </si>
  <si>
    <t>60.1.01.00000</t>
  </si>
  <si>
    <t>60.2.01.00000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</si>
  <si>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</si>
  <si>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</si>
  <si>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60.2.02.00161</t>
  </si>
  <si>
    <t>Основное мероприятие "Расходы на финансовое обеспечение переданных полномочий поселений на проведение мероприятий по молодежной политике"</t>
  </si>
  <si>
    <t>60.2.03.00000</t>
  </si>
  <si>
    <t>60.2.03.00610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</si>
  <si>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</si>
  <si>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</si>
  <si>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 района"</t>
  </si>
  <si>
    <t>60.5.01.00000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</si>
  <si>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района"</t>
  </si>
  <si>
    <t>60.5.02.00000</t>
  </si>
  <si>
    <t>60.5.02.00830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</si>
  <si>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района"</t>
  </si>
  <si>
    <t>60.5.03.00000</t>
  </si>
  <si>
    <t>60.5.03.00840</t>
  </si>
  <si>
    <t>Основное мероприятие «Модернизация системы дошкольного образования»</t>
  </si>
  <si>
    <t>59.1.01.00000</t>
  </si>
  <si>
    <t>Основное мероприятие «Модернизация системы общего образования»</t>
  </si>
  <si>
    <t>59.1.02.00000</t>
  </si>
  <si>
    <t>59.1.02.00250</t>
  </si>
  <si>
    <t>Основное мероприятие "Модернизация системы дополнительного образования»</t>
  </si>
  <si>
    <t>59.1.04.00000</t>
  </si>
  <si>
    <t>Основное мероприятие "Капитальные вложения в объекты муниципальной собственности"</t>
  </si>
  <si>
    <t>59.1.05.00000</t>
  </si>
  <si>
    <t>59.1.05.00280</t>
  </si>
  <si>
    <t>Основное мероприятие "Обеспечение бесплатным двухразовым питанием детей с ОВЗ, обучающихся в муниципальных общеобразовательных организациях"</t>
  </si>
  <si>
    <t>59.1.06.00000</t>
  </si>
  <si>
    <t>59.1.06.S7620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</si>
  <si>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</si>
  <si>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</si>
  <si>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Основное мероприятие «Мероприятия по проведению оздоровительной кампании детей»</t>
  </si>
  <si>
    <t>59.2.03.00000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</si>
  <si>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</si>
  <si>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</si>
  <si>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</si>
  <si>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59.2.04.00310</t>
  </si>
  <si>
    <t>Основное мероприятие «Вложения в материально-техническую базу летних оздоровительных учреждений района»</t>
  </si>
  <si>
    <t>59.2.05.00000</t>
  </si>
  <si>
    <t>59.2.05.00320</t>
  </si>
  <si>
    <t>Основное мероприятие "Частичная оплата стоимости путевок для детей работающих граждан в организации отдыха и оздоровления детей в каникулярное время"</t>
  </si>
  <si>
    <t>59.2.06.00000</t>
  </si>
  <si>
    <t>59.2.06.S7500</t>
  </si>
  <si>
    <t>59.3.01.00000</t>
  </si>
  <si>
    <t>Основное мероприятие "Расходы на содержание дошкольных образовательных учреждений"</t>
  </si>
  <si>
    <t>59.3.25.00000</t>
  </si>
  <si>
    <t>59.3.25.00350</t>
  </si>
  <si>
    <t>Основное мероприятие «Расходы на содержание общеобразовательных учреждений»</t>
  </si>
  <si>
    <t>59.3.02.00000</t>
  </si>
  <si>
    <t>59.3.02.00360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</si>
  <si>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</si>
  <si>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</si>
  <si>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59.3.03.88500</t>
  </si>
  <si>
    <t>Основное мероприятие «Расходы на содержание ДЮСШ»</t>
  </si>
  <si>
    <t>59.3.04.00000</t>
  </si>
  <si>
    <t>59.3.04.00370</t>
  </si>
  <si>
    <t>59.3.05.00000</t>
  </si>
  <si>
    <t>59.3.0500372</t>
  </si>
  <si>
    <t>59.3.05.00372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</si>
  <si>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</si>
  <si>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59.3.06.00000</t>
  </si>
  <si>
    <t>59.3.06.00380</t>
  </si>
  <si>
    <t>Основное мероприятие «Безопасность образовательных учреждений». Мероприятия по противопожарной и антитеррористической защищенности муниципальных образовательных организаций"</t>
  </si>
  <si>
    <t>Основное мероприятие «Организация подвоза учащихся»</t>
  </si>
  <si>
    <t>59.3.08.00000</t>
  </si>
  <si>
    <t>59.3.08.00390</t>
  </si>
  <si>
    <t>Основное мероприятие "Выплаты единовременного пособия  молодым специалистам, специалистам со стажем, привлеченным в общеобразовательные учреждения"</t>
  </si>
  <si>
    <t>59.3.09.00000</t>
  </si>
  <si>
    <t>59.3.09.00710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</si>
  <si>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</si>
  <si>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59.3.10.00000</t>
  </si>
  <si>
    <t>59.3.10.11020</t>
  </si>
  <si>
    <t>59.3.11.00000</t>
  </si>
  <si>
    <t>59.3.11.53030</t>
  </si>
  <si>
    <t>59.3.12.00000</t>
  </si>
  <si>
    <t>59.3.12.70000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</si>
  <si>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</si>
  <si>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59.3.13.00000</t>
  </si>
  <si>
    <t>Основное мероприятие "Субвенция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полномочия)"</t>
  </si>
  <si>
    <t>59.3.14.00000</t>
  </si>
  <si>
    <t>59.3.14.80740</t>
  </si>
  <si>
    <t>Основное мероприятие "Компенсация части родительской платы за присмотр и уход за детьми в дошкольных образовательных учреждениях"</t>
  </si>
  <si>
    <t>59.3.15.00000</t>
  </si>
  <si>
    <t>59.3.15.87250</t>
  </si>
  <si>
    <t>59.3.16.00000</t>
  </si>
  <si>
    <t>59.3.16.87300</t>
  </si>
  <si>
    <t>Основное мероприятие "Выплата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родителям"</t>
  </si>
  <si>
    <t>59.3.17.00000</t>
  </si>
  <si>
    <t>59.3.17.87700</t>
  </si>
  <si>
    <t>Основное мероприятие "Cофинансирование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(оплата труда и начисления на оплату труда)"</t>
  </si>
  <si>
    <t>59.3.19.00000</t>
  </si>
  <si>
    <t>59.3.19.97040</t>
  </si>
  <si>
    <t>Основное мероприятие "Субсидии муниципальным районам на реализацию ими отдельных расходных обязательств"</t>
  </si>
  <si>
    <t>59.3.20.00000</t>
  </si>
  <si>
    <t>59.3.21.00000</t>
  </si>
  <si>
    <t>59.3.21.S7712</t>
  </si>
  <si>
    <t>Основное мероприятие "Субсидии муниципальным районам на реализацию ими отдельных расходных обязательств "</t>
  </si>
  <si>
    <t>59.3.22.00000</t>
  </si>
  <si>
    <t>59.3.22.S7713</t>
  </si>
  <si>
    <t>59.3.23.00000</t>
  </si>
  <si>
    <t>59.3.23.S7714</t>
  </si>
  <si>
    <t>Основное мероприятие "Расходы на проведение мероприятий по противопожарной и антитеррористеческой защищенности муниципальных образовательных организаций"</t>
  </si>
  <si>
    <t>59.3.24.00000</t>
  </si>
  <si>
    <t>59.3.24.S8490</t>
  </si>
  <si>
    <t>59.4.01.00000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</si>
  <si>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</si>
  <si>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</si>
  <si>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59.4.02.00800</t>
  </si>
  <si>
    <t>Основное мероприятие «Выявление и поддержка одаренных детей»</t>
  </si>
  <si>
    <t>59.1.04.00260</t>
  </si>
  <si>
    <t>Основное мероприятие "Уничтожение сырьевой базы конопли, являющейся производной для изготовления наркотиков"</t>
  </si>
  <si>
    <t>59.1.03.00000</t>
  </si>
  <si>
    <t>59.1.03.00810</t>
  </si>
  <si>
    <t>Основное мероприятие "Субвенция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</si>
  <si>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Основное мероприятие "Предоставление дополнительных гарантий по социальной поддержке детей-сирот и детей, оставшихся без попечение родителей"</t>
  </si>
  <si>
    <t>Организационная поддержка сельхозтоваропроизводителей и предприятий, занимающихся переработкой сельскохозяйственной продукции</t>
  </si>
  <si>
    <t>Основное мероприятие "Организация и осуществление деятельности по опеке и попечительству в отношении несовершеннолетних лиц"</t>
  </si>
  <si>
    <t>Основное мероприятие "Организация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ГИБДД"</t>
  </si>
  <si>
    <t>Основное мероприятие "Организация и проведение мероприятий по реализации муниципальной подпрограммы"</t>
  </si>
  <si>
    <t>Основное мероприятие "Расходы на обеспечение функций органов местного самоуправления"</t>
  </si>
  <si>
    <t>61.1.01.00000</t>
  </si>
  <si>
    <t>61.1.03.00000</t>
  </si>
  <si>
    <t>61.1.04.00000</t>
  </si>
  <si>
    <t>61.1.01.90260</t>
  </si>
  <si>
    <t>61.2.01.00000</t>
  </si>
  <si>
    <t>61.2.02.00000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</si>
  <si>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</si>
  <si>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61.2.03.00000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</si>
  <si>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района"</t>
  </si>
  <si>
    <t>63.1.01.00000</t>
  </si>
  <si>
    <t>64.1.01.00000</t>
  </si>
  <si>
    <t>Основное мероприятие "Приведение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средств"</t>
  </si>
  <si>
    <t>64.1.02.00000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</si>
  <si>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</si>
  <si>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64.1.02.00720</t>
  </si>
  <si>
    <t>6.0.0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</si>
  <si>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(оплата коммунальных услуг сады)</t>
  </si>
  <si>
    <t>59.3.025.97043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</si>
  <si>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(оплата коммунальных услуг школы)</t>
  </si>
  <si>
    <t>59.3.02.97044</t>
  </si>
  <si>
    <t>Cофинансирование расходных обязательств, возникающих при выполнении полномочий органов местного самоуправления по решению вопросов местного значения за счет средств поселений (оплата коммунальных услуг ДЮСШ)</t>
  </si>
  <si>
    <t>59.3.04.97045</t>
  </si>
  <si>
    <t>Расходы на обеспечение функций органов местного самоуправления</t>
  </si>
  <si>
    <t>Финансовое обеспечение переданных полномочий в области дорожной деятельности</t>
  </si>
  <si>
    <t>64.1.02.73000</t>
  </si>
  <si>
    <t>Основное мероприятие «Выравнивание бюджетной обеспеченности поселений»</t>
  </si>
  <si>
    <t>Основное мероприятие "Поддержка мер по обеспечению сбалансированности поселений"</t>
  </si>
  <si>
    <t>Поддержка мер по обеспечению сбалансированности поселений</t>
  </si>
  <si>
    <t>Подпрограмма "Обеспечение реализации муниципальной программы "Развитие образования Завитинского района и прочие мероприятия в области образования"</t>
  </si>
  <si>
    <t>Подпрограмма "Историко-культурное наследие"</t>
  </si>
  <si>
    <t>Основное мероприятие "Мероприятия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собственности"</t>
  </si>
  <si>
    <t>52.2.00.00000</t>
  </si>
  <si>
    <t>52.2.01.00750</t>
  </si>
  <si>
    <t>52.2.01.00000</t>
  </si>
  <si>
    <t>59.3.13.R3040</t>
  </si>
  <si>
    <t>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</t>
  </si>
  <si>
    <t xml:space="preserve">Выравнивание бюджетной обеспеченности поселений за счет собственных средств </t>
  </si>
  <si>
    <t>Переаттестация объектов вычислительной техники</t>
  </si>
  <si>
    <t>Закупка товаров, работ и услуг для обеспечения государственных (муниципальных) нужд</t>
  </si>
  <si>
    <t>88.8.00.90280</t>
  </si>
  <si>
    <t>2.0.0</t>
  </si>
  <si>
    <t>Подпрограмма "Повышение эффективности использования муниципального имущества Завитинского района"</t>
  </si>
  <si>
    <t>Основное мероприятие "Организация транспортного обслуживания населения"</t>
  </si>
  <si>
    <t>59.3.20.S7710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</si>
</sst>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16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4" fillId="2" borderId="0" xfId="0" applyFont="1" applyFill="1"/>
    <xf numFmtId="0" fontId="2" fillId="0" borderId="0" xfId="0" applyFont="1" applyBorder="1"/>
    <xf numFmtId="0" fontId="7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/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3"/>
  <sheetViews>
    <sheetView tabSelected="1" view="pageBreakPreview" topLeftCell="A388" zoomScaleNormal="100" zoomScaleSheetLayoutView="100" workbookViewId="0">
      <selection activeCell="B277" sqref="B277"/>
    </sheetView>
  </sheetViews>
  <sheetFormatPr defaultRowHeight="14.25" outlineLevelRow="7" x14ac:dyDescent="0.2"/>
  <cols>
    <col min="1" max="1" width="50.5703125" style="4" customWidth="1"/>
    <col min="2" max="2" width="20.7109375" style="4" customWidth="1"/>
    <col min="3" max="3" width="10.28515625" style="4" customWidth="1"/>
    <col min="4" max="6" width="15.42578125" style="4" customWidth="1"/>
    <col min="7" max="16384" width="9.140625" style="1"/>
  </cols>
  <sheetData>
    <row r="1" spans="1:6" x14ac:dyDescent="0.2">
      <c r="E1" s="5" t="s">
        <v>257</v>
      </c>
      <c r="F1" s="5"/>
    </row>
    <row r="2" spans="1:6" x14ac:dyDescent="0.2">
      <c r="E2" s="5" t="s">
        <v>254</v>
      </c>
      <c r="F2" s="5"/>
    </row>
    <row r="3" spans="1:6" x14ac:dyDescent="0.2">
      <c r="E3" s="5" t="s">
        <v>255</v>
      </c>
      <c r="F3" s="5"/>
    </row>
    <row r="4" spans="1:6" x14ac:dyDescent="0.2">
      <c r="E4" s="5" t="s">
        <v>256</v>
      </c>
      <c r="F4" s="5"/>
    </row>
    <row r="6" spans="1:6" ht="27" customHeight="1" x14ac:dyDescent="0.2">
      <c r="A6" s="24" t="s">
        <v>258</v>
      </c>
      <c r="B6" s="25"/>
      <c r="C6" s="25"/>
      <c r="D6" s="25"/>
      <c r="E6" s="25"/>
      <c r="F6" s="26"/>
    </row>
    <row r="7" spans="1:6" x14ac:dyDescent="0.2">
      <c r="A7" s="27"/>
      <c r="B7" s="28"/>
      <c r="C7" s="28"/>
      <c r="D7" s="28"/>
      <c r="E7" s="28"/>
      <c r="F7" s="28"/>
    </row>
    <row r="8" spans="1:6" ht="13.15" customHeight="1" x14ac:dyDescent="0.2">
      <c r="A8" s="6"/>
      <c r="B8" s="6"/>
      <c r="C8" s="6"/>
      <c r="D8" s="6"/>
      <c r="E8" s="6"/>
      <c r="F8" s="6" t="s">
        <v>253</v>
      </c>
    </row>
    <row r="9" spans="1:6" ht="32.25" customHeight="1" x14ac:dyDescent="0.2">
      <c r="A9" s="7" t="s">
        <v>0</v>
      </c>
      <c r="B9" s="7" t="s">
        <v>1</v>
      </c>
      <c r="C9" s="7" t="s">
        <v>2</v>
      </c>
      <c r="D9" s="7" t="s">
        <v>259</v>
      </c>
      <c r="E9" s="7" t="s">
        <v>260</v>
      </c>
      <c r="F9" s="7" t="s">
        <v>261</v>
      </c>
    </row>
    <row r="10" spans="1:6" ht="49.15" customHeight="1" x14ac:dyDescent="0.2">
      <c r="A10" s="8" t="s">
        <v>209</v>
      </c>
      <c r="B10" s="7" t="s">
        <v>3</v>
      </c>
      <c r="C10" s="7"/>
      <c r="D10" s="9">
        <f>D11</f>
        <v>711</v>
      </c>
      <c r="E10" s="9">
        <f t="shared" ref="E10:F10" si="0">E11</f>
        <v>711</v>
      </c>
      <c r="F10" s="9">
        <f t="shared" si="0"/>
        <v>711</v>
      </c>
    </row>
    <row r="11" spans="1:6" ht="24.6" customHeight="1" outlineLevel="1" x14ac:dyDescent="0.2">
      <c r="A11" s="8" t="s">
        <v>4</v>
      </c>
      <c r="B11" s="7" t="s">
        <v>5</v>
      </c>
      <c r="C11" s="7"/>
      <c r="D11" s="9">
        <f>D12+D15+D18+D21+D24</f>
        <v>711</v>
      </c>
      <c r="E11" s="9">
        <f t="shared" ref="E11:F11" si="1">E12+E15+E18+E21+E24</f>
        <v>711</v>
      </c>
      <c r="F11" s="9">
        <f t="shared" si="1"/>
        <v>711</v>
      </c>
    </row>
    <row r="12" spans="1:6" ht="49.5" customHeight="1" outlineLevel="1" x14ac:dyDescent="0.2">
      <c r="A12" s="8" t="s">
        <v>276</v>
      </c>
      <c r="B12" s="7" t="s">
        <v>275</v>
      </c>
      <c r="C12" s="7"/>
      <c r="D12" s="9">
        <f>D13</f>
        <v>50</v>
      </c>
      <c r="E12" s="9">
        <f t="shared" ref="E12:F12" si="2">E13</f>
        <v>50</v>
      </c>
      <c r="F12" s="9">
        <f t="shared" si="2"/>
        <v>50</v>
      </c>
    </row>
    <row r="13" spans="1:6" ht="49.5" customHeight="1" outlineLevel="2" x14ac:dyDescent="0.2">
      <c r="A13" s="8" t="s">
        <v>500</v>
      </c>
      <c r="B13" s="7" t="s">
        <v>6</v>
      </c>
      <c r="C13" s="7"/>
      <c r="D13" s="9">
        <f>D14</f>
        <v>50</v>
      </c>
      <c r="E13" s="9">
        <f t="shared" ref="E13:F13" si="3">E14</f>
        <v>50</v>
      </c>
      <c r="F13" s="9">
        <f t="shared" si="3"/>
        <v>50</v>
      </c>
    </row>
    <row r="14" spans="1:6" ht="30" customHeight="1" outlineLevel="7" x14ac:dyDescent="0.2">
      <c r="A14" s="10" t="s">
        <v>241</v>
      </c>
      <c r="B14" s="11" t="s">
        <v>6</v>
      </c>
      <c r="C14" s="11" t="s">
        <v>235</v>
      </c>
      <c r="D14" s="12">
        <v>50</v>
      </c>
      <c r="E14" s="12">
        <v>50</v>
      </c>
      <c r="F14" s="12">
        <v>50</v>
      </c>
    </row>
    <row r="15" spans="1:6" ht="30" customHeight="1" outlineLevel="7" x14ac:dyDescent="0.2">
      <c r="A15" s="18" t="s">
        <v>277</v>
      </c>
      <c r="B15" s="7" t="s">
        <v>278</v>
      </c>
      <c r="C15" s="11"/>
      <c r="D15" s="9">
        <f>D16</f>
        <v>500</v>
      </c>
      <c r="E15" s="9">
        <f t="shared" ref="E15:F15" si="4">E16</f>
        <v>0</v>
      </c>
      <c r="F15" s="9">
        <f t="shared" si="4"/>
        <v>0</v>
      </c>
    </row>
    <row r="16" spans="1:6" ht="21" customHeight="1" outlineLevel="2" x14ac:dyDescent="0.2">
      <c r="A16" s="8" t="s">
        <v>232</v>
      </c>
      <c r="B16" s="7" t="s">
        <v>279</v>
      </c>
      <c r="C16" s="7"/>
      <c r="D16" s="9">
        <f>D17</f>
        <v>500</v>
      </c>
      <c r="E16" s="9">
        <f t="shared" ref="E16:F16" si="5">E17</f>
        <v>0</v>
      </c>
      <c r="F16" s="9">
        <f t="shared" si="5"/>
        <v>0</v>
      </c>
    </row>
    <row r="17" spans="1:6" ht="27" customHeight="1" outlineLevel="7" x14ac:dyDescent="0.2">
      <c r="A17" s="10" t="s">
        <v>241</v>
      </c>
      <c r="B17" s="11" t="s">
        <v>279</v>
      </c>
      <c r="C17" s="11" t="s">
        <v>235</v>
      </c>
      <c r="D17" s="12">
        <v>500</v>
      </c>
      <c r="E17" s="12">
        <v>0</v>
      </c>
      <c r="F17" s="12">
        <v>0</v>
      </c>
    </row>
    <row r="18" spans="1:6" ht="27" customHeight="1" outlineLevel="7" x14ac:dyDescent="0.2">
      <c r="A18" s="8" t="s">
        <v>280</v>
      </c>
      <c r="B18" s="7" t="s">
        <v>281</v>
      </c>
      <c r="C18" s="7"/>
      <c r="D18" s="9">
        <f>D19</f>
        <v>0</v>
      </c>
      <c r="E18" s="9">
        <f t="shared" ref="E18:F18" si="6">E19</f>
        <v>0</v>
      </c>
      <c r="F18" s="9">
        <f t="shared" si="6"/>
        <v>500</v>
      </c>
    </row>
    <row r="19" spans="1:6" ht="27" customHeight="1" outlineLevel="7" x14ac:dyDescent="0.2">
      <c r="A19" s="8" t="s">
        <v>233</v>
      </c>
      <c r="B19" s="7" t="s">
        <v>282</v>
      </c>
      <c r="C19" s="7"/>
      <c r="D19" s="9">
        <f>D20</f>
        <v>0</v>
      </c>
      <c r="E19" s="9">
        <f t="shared" ref="E19:F19" si="7">E20</f>
        <v>0</v>
      </c>
      <c r="F19" s="9">
        <f t="shared" si="7"/>
        <v>500</v>
      </c>
    </row>
    <row r="20" spans="1:6" ht="24" customHeight="1" outlineLevel="7" x14ac:dyDescent="0.2">
      <c r="A20" s="10" t="s">
        <v>240</v>
      </c>
      <c r="B20" s="11" t="s">
        <v>282</v>
      </c>
      <c r="C20" s="11" t="s">
        <v>236</v>
      </c>
      <c r="D20" s="12">
        <v>0</v>
      </c>
      <c r="E20" s="12">
        <v>0</v>
      </c>
      <c r="F20" s="12">
        <v>500</v>
      </c>
    </row>
    <row r="21" spans="1:6" ht="24" customHeight="1" outlineLevel="7" x14ac:dyDescent="0.2">
      <c r="A21" s="8" t="s">
        <v>283</v>
      </c>
      <c r="B21" s="7" t="s">
        <v>284</v>
      </c>
      <c r="C21" s="7"/>
      <c r="D21" s="9">
        <f>D22</f>
        <v>0</v>
      </c>
      <c r="E21" s="9">
        <f t="shared" ref="E21:F21" si="8">E22</f>
        <v>500</v>
      </c>
      <c r="F21" s="9">
        <f t="shared" si="8"/>
        <v>0</v>
      </c>
    </row>
    <row r="22" spans="1:6" ht="29.25" customHeight="1" outlineLevel="2" x14ac:dyDescent="0.2">
      <c r="A22" s="8" t="s">
        <v>234</v>
      </c>
      <c r="B22" s="7" t="s">
        <v>285</v>
      </c>
      <c r="C22" s="7"/>
      <c r="D22" s="9">
        <f>D23</f>
        <v>0</v>
      </c>
      <c r="E22" s="9">
        <f t="shared" ref="E22:F22" si="9">E23</f>
        <v>500</v>
      </c>
      <c r="F22" s="9">
        <f t="shared" si="9"/>
        <v>0</v>
      </c>
    </row>
    <row r="23" spans="1:6" ht="22.5" customHeight="1" outlineLevel="7" x14ac:dyDescent="0.2">
      <c r="A23" s="10" t="s">
        <v>240</v>
      </c>
      <c r="B23" s="11" t="s">
        <v>285</v>
      </c>
      <c r="C23" s="11" t="s">
        <v>236</v>
      </c>
      <c r="D23" s="12">
        <v>0</v>
      </c>
      <c r="E23" s="12">
        <v>500</v>
      </c>
      <c r="F23" s="12">
        <v>0</v>
      </c>
    </row>
    <row r="24" spans="1:6" ht="49.5" customHeight="1" outlineLevel="7" x14ac:dyDescent="0.2">
      <c r="A24" s="8" t="s">
        <v>286</v>
      </c>
      <c r="B24" s="7" t="s">
        <v>287</v>
      </c>
      <c r="C24" s="7"/>
      <c r="D24" s="9">
        <f>D25</f>
        <v>161</v>
      </c>
      <c r="E24" s="9">
        <f t="shared" ref="E24:F24" si="10">E25</f>
        <v>161</v>
      </c>
      <c r="F24" s="9">
        <f t="shared" si="10"/>
        <v>161</v>
      </c>
    </row>
    <row r="25" spans="1:6" ht="45" customHeight="1" outlineLevel="2" x14ac:dyDescent="0.2">
      <c r="A25" s="8" t="s">
        <v>7</v>
      </c>
      <c r="B25" s="7" t="s">
        <v>288</v>
      </c>
      <c r="C25" s="7"/>
      <c r="D25" s="9">
        <f>D26</f>
        <v>161</v>
      </c>
      <c r="E25" s="9">
        <f t="shared" ref="E25:F25" si="11">E26</f>
        <v>161</v>
      </c>
      <c r="F25" s="9">
        <f t="shared" si="11"/>
        <v>161</v>
      </c>
    </row>
    <row r="26" spans="1:6" ht="25.5" x14ac:dyDescent="0.2">
      <c r="A26" s="10" t="s">
        <v>241</v>
      </c>
      <c r="B26" s="11" t="s">
        <v>288</v>
      </c>
      <c r="C26" s="11" t="s">
        <v>235</v>
      </c>
      <c r="D26" s="12">
        <v>161</v>
      </c>
      <c r="E26" s="12">
        <v>161</v>
      </c>
      <c r="F26" s="12">
        <v>161</v>
      </c>
    </row>
    <row r="27" spans="1:6" ht="25.5" x14ac:dyDescent="0.2">
      <c r="A27" s="8" t="s">
        <v>210</v>
      </c>
      <c r="B27" s="7" t="s">
        <v>8</v>
      </c>
      <c r="C27" s="7"/>
      <c r="D27" s="9">
        <f>D28+D50+D71</f>
        <v>39311.800000000003</v>
      </c>
      <c r="E27" s="9">
        <f>E28+E50+E71</f>
        <v>43849.600000000006</v>
      </c>
      <c r="F27" s="9">
        <f>F28+F50+F71+F47</f>
        <v>41599.600000000006</v>
      </c>
    </row>
    <row r="28" spans="1:6" ht="25.5" x14ac:dyDescent="0.2">
      <c r="A28" s="8" t="s">
        <v>9</v>
      </c>
      <c r="B28" s="7" t="s">
        <v>10</v>
      </c>
      <c r="C28" s="7"/>
      <c r="D28" s="9">
        <f>D29+D32+D35+D38+D41+D44</f>
        <v>15860.9</v>
      </c>
      <c r="E28" s="9">
        <f t="shared" ref="E28:F28" si="12">E29+E32+E35+E38+E41+E44</f>
        <v>16560.900000000001</v>
      </c>
      <c r="F28" s="9">
        <f t="shared" si="12"/>
        <v>15841.300000000001</v>
      </c>
    </row>
    <row r="29" spans="1:6" ht="32.25" customHeight="1" x14ac:dyDescent="0.2">
      <c r="A29" s="8" t="s">
        <v>289</v>
      </c>
      <c r="B29" s="7" t="s">
        <v>290</v>
      </c>
      <c r="C29" s="7"/>
      <c r="D29" s="9">
        <f>D30</f>
        <v>1366.9</v>
      </c>
      <c r="E29" s="9">
        <f t="shared" ref="E29:F29" si="13">E30</f>
        <v>2066.9</v>
      </c>
      <c r="F29" s="9">
        <f t="shared" si="13"/>
        <v>1347.3</v>
      </c>
    </row>
    <row r="30" spans="1:6" ht="25.5" x14ac:dyDescent="0.2">
      <c r="A30" s="8" t="s">
        <v>11</v>
      </c>
      <c r="B30" s="7" t="s">
        <v>12</v>
      </c>
      <c r="C30" s="7"/>
      <c r="D30" s="9">
        <f>D31</f>
        <v>1366.9</v>
      </c>
      <c r="E30" s="9">
        <f t="shared" ref="E30:F30" si="14">E31</f>
        <v>2066.9</v>
      </c>
      <c r="F30" s="9">
        <f t="shared" si="14"/>
        <v>1347.3</v>
      </c>
    </row>
    <row r="31" spans="1:6" ht="25.5" x14ac:dyDescent="0.2">
      <c r="A31" s="10" t="s">
        <v>239</v>
      </c>
      <c r="B31" s="11" t="s">
        <v>12</v>
      </c>
      <c r="C31" s="11" t="s">
        <v>237</v>
      </c>
      <c r="D31" s="12">
        <v>1366.9</v>
      </c>
      <c r="E31" s="12">
        <v>2066.9</v>
      </c>
      <c r="F31" s="12">
        <v>1347.3</v>
      </c>
    </row>
    <row r="32" spans="1:6" ht="30" customHeight="1" x14ac:dyDescent="0.2">
      <c r="A32" s="8" t="s">
        <v>291</v>
      </c>
      <c r="B32" s="7" t="s">
        <v>293</v>
      </c>
      <c r="C32" s="7"/>
      <c r="D32" s="9">
        <f>D33</f>
        <v>950</v>
      </c>
      <c r="E32" s="9">
        <f t="shared" ref="E32:F32" si="15">E33</f>
        <v>950</v>
      </c>
      <c r="F32" s="9">
        <f t="shared" si="15"/>
        <v>950</v>
      </c>
    </row>
    <row r="33" spans="1:6" x14ac:dyDescent="0.2">
      <c r="A33" s="8" t="s">
        <v>13</v>
      </c>
      <c r="B33" s="7" t="s">
        <v>292</v>
      </c>
      <c r="C33" s="7"/>
      <c r="D33" s="9">
        <f>D34</f>
        <v>950</v>
      </c>
      <c r="E33" s="9">
        <f t="shared" ref="E33:F33" si="16">E34</f>
        <v>950</v>
      </c>
      <c r="F33" s="9">
        <f t="shared" si="16"/>
        <v>950</v>
      </c>
    </row>
    <row r="34" spans="1:6" ht="25.5" x14ac:dyDescent="0.2">
      <c r="A34" s="10" t="s">
        <v>239</v>
      </c>
      <c r="B34" s="11" t="s">
        <v>292</v>
      </c>
      <c r="C34" s="11" t="s">
        <v>237</v>
      </c>
      <c r="D34" s="12">
        <v>950</v>
      </c>
      <c r="E34" s="12">
        <v>950</v>
      </c>
      <c r="F34" s="12">
        <v>950</v>
      </c>
    </row>
    <row r="35" spans="1:6" ht="38.25" x14ac:dyDescent="0.2">
      <c r="A35" s="8" t="s">
        <v>294</v>
      </c>
      <c r="B35" s="7" t="s">
        <v>295</v>
      </c>
      <c r="C35" s="7"/>
      <c r="D35" s="9">
        <f>D36</f>
        <v>300</v>
      </c>
      <c r="E35" s="9">
        <f t="shared" ref="E35:F35" si="17">E36</f>
        <v>300</v>
      </c>
      <c r="F35" s="9">
        <f t="shared" si="17"/>
        <v>300</v>
      </c>
    </row>
    <row r="36" spans="1:6" ht="25.5" x14ac:dyDescent="0.2">
      <c r="A36" s="8" t="s">
        <v>14</v>
      </c>
      <c r="B36" s="7" t="s">
        <v>296</v>
      </c>
      <c r="C36" s="7"/>
      <c r="D36" s="9">
        <f>D37</f>
        <v>300</v>
      </c>
      <c r="E36" s="9">
        <f t="shared" ref="E36:F36" si="18">E37</f>
        <v>300</v>
      </c>
      <c r="F36" s="9">
        <f t="shared" si="18"/>
        <v>300</v>
      </c>
    </row>
    <row r="37" spans="1:6" ht="25.5" x14ac:dyDescent="0.2">
      <c r="A37" s="10" t="s">
        <v>239</v>
      </c>
      <c r="B37" s="11" t="s">
        <v>296</v>
      </c>
      <c r="C37" s="11" t="s">
        <v>237</v>
      </c>
      <c r="D37" s="12">
        <v>300</v>
      </c>
      <c r="E37" s="12">
        <v>300</v>
      </c>
      <c r="F37" s="12">
        <v>300</v>
      </c>
    </row>
    <row r="38" spans="1:6" ht="25.5" x14ac:dyDescent="0.2">
      <c r="A38" s="8" t="s">
        <v>300</v>
      </c>
      <c r="B38" s="7" t="s">
        <v>301</v>
      </c>
      <c r="C38" s="7"/>
      <c r="D38" s="9">
        <f>D39</f>
        <v>600</v>
      </c>
      <c r="E38" s="9">
        <f t="shared" ref="E38:F38" si="19">E39</f>
        <v>600</v>
      </c>
      <c r="F38" s="9">
        <f t="shared" si="19"/>
        <v>600</v>
      </c>
    </row>
    <row r="39" spans="1:6" ht="25.5" x14ac:dyDescent="0.2">
      <c r="A39" s="8" t="s">
        <v>15</v>
      </c>
      <c r="B39" s="7" t="s">
        <v>302</v>
      </c>
      <c r="C39" s="7"/>
      <c r="D39" s="9">
        <f>D40</f>
        <v>600</v>
      </c>
      <c r="E39" s="9">
        <f t="shared" ref="E39:F39" si="20">E40</f>
        <v>600</v>
      </c>
      <c r="F39" s="9">
        <f t="shared" si="20"/>
        <v>600</v>
      </c>
    </row>
    <row r="40" spans="1:6" ht="25.5" x14ac:dyDescent="0.2">
      <c r="A40" s="10" t="s">
        <v>239</v>
      </c>
      <c r="B40" s="11" t="s">
        <v>302</v>
      </c>
      <c r="C40" s="11" t="s">
        <v>237</v>
      </c>
      <c r="D40" s="12">
        <v>600</v>
      </c>
      <c r="E40" s="12">
        <v>600</v>
      </c>
      <c r="F40" s="12">
        <v>600</v>
      </c>
    </row>
    <row r="41" spans="1:6" ht="51" x14ac:dyDescent="0.2">
      <c r="A41" s="8" t="s">
        <v>297</v>
      </c>
      <c r="B41" s="7" t="s">
        <v>298</v>
      </c>
      <c r="C41" s="7"/>
      <c r="D41" s="9">
        <f>D42</f>
        <v>8451.6</v>
      </c>
      <c r="E41" s="9">
        <f t="shared" ref="E41:F41" si="21">E42</f>
        <v>8451.6</v>
      </c>
      <c r="F41" s="9">
        <f t="shared" si="21"/>
        <v>8451.6</v>
      </c>
    </row>
    <row r="42" spans="1:6" ht="51" x14ac:dyDescent="0.2">
      <c r="A42" s="8" t="s">
        <v>16</v>
      </c>
      <c r="B42" s="7" t="s">
        <v>299</v>
      </c>
      <c r="C42" s="7"/>
      <c r="D42" s="9">
        <f>D43</f>
        <v>8451.6</v>
      </c>
      <c r="E42" s="9">
        <f t="shared" ref="E42:F42" si="22">E43</f>
        <v>8451.6</v>
      </c>
      <c r="F42" s="9">
        <f t="shared" si="22"/>
        <v>8451.6</v>
      </c>
    </row>
    <row r="43" spans="1:6" ht="25.5" x14ac:dyDescent="0.2">
      <c r="A43" s="10" t="s">
        <v>239</v>
      </c>
      <c r="B43" s="11" t="s">
        <v>299</v>
      </c>
      <c r="C43" s="11" t="s">
        <v>237</v>
      </c>
      <c r="D43" s="2">
        <v>8451.6</v>
      </c>
      <c r="E43" s="2">
        <v>8451.6</v>
      </c>
      <c r="F43" s="2">
        <v>8451.6</v>
      </c>
    </row>
    <row r="44" spans="1:6" ht="33" customHeight="1" x14ac:dyDescent="0.2">
      <c r="A44" s="8" t="s">
        <v>303</v>
      </c>
      <c r="B44" s="7" t="s">
        <v>304</v>
      </c>
      <c r="C44" s="7"/>
      <c r="D44" s="19">
        <f>D45</f>
        <v>4192.3999999999996</v>
      </c>
      <c r="E44" s="19">
        <f t="shared" ref="E44:F44" si="23">E45</f>
        <v>4192.3999999999996</v>
      </c>
      <c r="F44" s="19">
        <f t="shared" si="23"/>
        <v>4192.3999999999996</v>
      </c>
    </row>
    <row r="45" spans="1:6" ht="25.5" x14ac:dyDescent="0.2">
      <c r="A45" s="8" t="s">
        <v>17</v>
      </c>
      <c r="B45" s="7" t="s">
        <v>305</v>
      </c>
      <c r="C45" s="7"/>
      <c r="D45" s="9">
        <f>D46</f>
        <v>4192.3999999999996</v>
      </c>
      <c r="E45" s="9">
        <f t="shared" ref="E45:F45" si="24">E46</f>
        <v>4192.3999999999996</v>
      </c>
      <c r="F45" s="9">
        <f t="shared" si="24"/>
        <v>4192.3999999999996</v>
      </c>
    </row>
    <row r="46" spans="1:6" ht="25.5" x14ac:dyDescent="0.2">
      <c r="A46" s="10" t="s">
        <v>239</v>
      </c>
      <c r="B46" s="11" t="s">
        <v>305</v>
      </c>
      <c r="C46" s="11" t="s">
        <v>237</v>
      </c>
      <c r="D46" s="12">
        <v>4192.3999999999996</v>
      </c>
      <c r="E46" s="12">
        <v>4192.3999999999996</v>
      </c>
      <c r="F46" s="12">
        <v>4192.3999999999996</v>
      </c>
    </row>
    <row r="47" spans="1:6" x14ac:dyDescent="0.2">
      <c r="A47" s="8" t="s">
        <v>534</v>
      </c>
      <c r="B47" s="7" t="s">
        <v>536</v>
      </c>
      <c r="C47" s="7"/>
      <c r="D47" s="9">
        <f>D48</f>
        <v>0</v>
      </c>
      <c r="E47" s="9">
        <f t="shared" ref="E47:F48" si="25">E48</f>
        <v>0</v>
      </c>
      <c r="F47" s="9">
        <f t="shared" si="25"/>
        <v>19.600000000000001</v>
      </c>
    </row>
    <row r="48" spans="1:6" ht="51" x14ac:dyDescent="0.2">
      <c r="A48" s="10" t="s">
        <v>535</v>
      </c>
      <c r="B48" s="23" t="s">
        <v>538</v>
      </c>
      <c r="C48" s="11"/>
      <c r="D48" s="12">
        <f>D49</f>
        <v>0</v>
      </c>
      <c r="E48" s="12">
        <f t="shared" si="25"/>
        <v>0</v>
      </c>
      <c r="F48" s="12">
        <f t="shared" si="25"/>
        <v>19.600000000000001</v>
      </c>
    </row>
    <row r="49" spans="1:6" ht="25.5" x14ac:dyDescent="0.2">
      <c r="A49" s="10" t="s">
        <v>241</v>
      </c>
      <c r="B49" s="23" t="s">
        <v>537</v>
      </c>
      <c r="C49" s="11" t="s">
        <v>235</v>
      </c>
      <c r="D49" s="12">
        <v>0</v>
      </c>
      <c r="E49" s="12">
        <v>0</v>
      </c>
      <c r="F49" s="12">
        <v>19.600000000000001</v>
      </c>
    </row>
    <row r="50" spans="1:6" x14ac:dyDescent="0.2">
      <c r="A50" s="8" t="s">
        <v>18</v>
      </c>
      <c r="B50" s="7" t="s">
        <v>19</v>
      </c>
      <c r="C50" s="7"/>
      <c r="D50" s="9">
        <f>D51+D53+D56+D59+D62+D65+D68</f>
        <v>10421.099999999999</v>
      </c>
      <c r="E50" s="9">
        <f t="shared" ref="E50:F50" si="26">E51+E53+E56+E59+E62+E65+E68</f>
        <v>11270.900000000001</v>
      </c>
      <c r="F50" s="9">
        <f t="shared" si="26"/>
        <v>10370.900000000001</v>
      </c>
    </row>
    <row r="51" spans="1:6" ht="38.25" x14ac:dyDescent="0.2">
      <c r="A51" s="8" t="s">
        <v>311</v>
      </c>
      <c r="B51" s="7" t="s">
        <v>312</v>
      </c>
      <c r="C51" s="7"/>
      <c r="D51" s="9">
        <f>D52</f>
        <v>600</v>
      </c>
      <c r="E51" s="9">
        <f t="shared" ref="E51:F51" si="27">E52</f>
        <v>600</v>
      </c>
      <c r="F51" s="9">
        <f t="shared" si="27"/>
        <v>600</v>
      </c>
    </row>
    <row r="52" spans="1:6" ht="25.5" x14ac:dyDescent="0.2">
      <c r="A52" s="10" t="s">
        <v>239</v>
      </c>
      <c r="B52" s="11" t="s">
        <v>324</v>
      </c>
      <c r="C52" s="11" t="s">
        <v>237</v>
      </c>
      <c r="D52" s="12">
        <v>600</v>
      </c>
      <c r="E52" s="12">
        <v>600</v>
      </c>
      <c r="F52" s="12">
        <v>600</v>
      </c>
    </row>
    <row r="53" spans="1:6" ht="29.25" customHeight="1" x14ac:dyDescent="0.2">
      <c r="A53" s="8" t="s">
        <v>309</v>
      </c>
      <c r="B53" s="7" t="s">
        <v>310</v>
      </c>
      <c r="C53" s="11"/>
      <c r="D53" s="9">
        <f>D54</f>
        <v>799.4</v>
      </c>
      <c r="E53" s="9">
        <f t="shared" ref="E53:F53" si="28">E54</f>
        <v>1699.4</v>
      </c>
      <c r="F53" s="9">
        <f t="shared" si="28"/>
        <v>799.4</v>
      </c>
    </row>
    <row r="54" spans="1:6" ht="25.5" x14ac:dyDescent="0.2">
      <c r="A54" s="8" t="s">
        <v>21</v>
      </c>
      <c r="B54" s="7" t="s">
        <v>22</v>
      </c>
      <c r="C54" s="7"/>
      <c r="D54" s="9">
        <f>D55</f>
        <v>799.4</v>
      </c>
      <c r="E54" s="9">
        <f t="shared" ref="E54:F54" si="29">E55</f>
        <v>1699.4</v>
      </c>
      <c r="F54" s="9">
        <f t="shared" si="29"/>
        <v>799.4</v>
      </c>
    </row>
    <row r="55" spans="1:6" ht="25.5" x14ac:dyDescent="0.2">
      <c r="A55" s="10" t="s">
        <v>239</v>
      </c>
      <c r="B55" s="11" t="s">
        <v>22</v>
      </c>
      <c r="C55" s="11" t="s">
        <v>237</v>
      </c>
      <c r="D55" s="12">
        <v>799.4</v>
      </c>
      <c r="E55" s="12">
        <v>1699.4</v>
      </c>
      <c r="F55" s="12">
        <v>799.4</v>
      </c>
    </row>
    <row r="56" spans="1:6" x14ac:dyDescent="0.2">
      <c r="A56" s="8" t="s">
        <v>313</v>
      </c>
      <c r="B56" s="7" t="s">
        <v>314</v>
      </c>
      <c r="C56" s="11"/>
      <c r="D56" s="9">
        <f>D57</f>
        <v>170</v>
      </c>
      <c r="E56" s="9">
        <f t="shared" ref="E56:F56" si="30">E57</f>
        <v>170</v>
      </c>
      <c r="F56" s="9">
        <f t="shared" si="30"/>
        <v>170</v>
      </c>
    </row>
    <row r="57" spans="1:6" x14ac:dyDescent="0.2">
      <c r="A57" s="8" t="s">
        <v>24</v>
      </c>
      <c r="B57" s="7" t="s">
        <v>315</v>
      </c>
      <c r="C57" s="7"/>
      <c r="D57" s="9">
        <f>D58</f>
        <v>170</v>
      </c>
      <c r="E57" s="9">
        <f t="shared" ref="E57:F57" si="31">E58</f>
        <v>170</v>
      </c>
      <c r="F57" s="9">
        <f t="shared" si="31"/>
        <v>170</v>
      </c>
    </row>
    <row r="58" spans="1:6" ht="25.5" x14ac:dyDescent="0.2">
      <c r="A58" s="10" t="s">
        <v>239</v>
      </c>
      <c r="B58" s="11" t="s">
        <v>315</v>
      </c>
      <c r="C58" s="11" t="s">
        <v>237</v>
      </c>
      <c r="D58" s="12">
        <v>170</v>
      </c>
      <c r="E58" s="12">
        <v>170</v>
      </c>
      <c r="F58" s="12">
        <v>170</v>
      </c>
    </row>
    <row r="59" spans="1:6" ht="89.25" x14ac:dyDescent="0.2">
      <c r="A59" s="8" t="s">
        <v>306</v>
      </c>
      <c r="B59" s="7" t="s">
        <v>307</v>
      </c>
      <c r="C59" s="11"/>
      <c r="D59" s="9">
        <f>D60</f>
        <v>50</v>
      </c>
      <c r="E59" s="9">
        <f t="shared" ref="E59:F59" si="32">E60</f>
        <v>50</v>
      </c>
      <c r="F59" s="9">
        <f t="shared" si="32"/>
        <v>50</v>
      </c>
    </row>
    <row r="60" spans="1:6" ht="76.5" x14ac:dyDescent="0.2">
      <c r="A60" s="8" t="s">
        <v>231</v>
      </c>
      <c r="B60" s="7" t="s">
        <v>308</v>
      </c>
      <c r="C60" s="11"/>
      <c r="D60" s="9">
        <f>D61</f>
        <v>50</v>
      </c>
      <c r="E60" s="9">
        <f t="shared" ref="E60:F60" si="33">E61</f>
        <v>50</v>
      </c>
      <c r="F60" s="9">
        <f t="shared" si="33"/>
        <v>50</v>
      </c>
    </row>
    <row r="61" spans="1:6" ht="25.5" x14ac:dyDescent="0.2">
      <c r="A61" s="10" t="s">
        <v>239</v>
      </c>
      <c r="B61" s="11" t="s">
        <v>308</v>
      </c>
      <c r="C61" s="11" t="s">
        <v>237</v>
      </c>
      <c r="D61" s="12">
        <v>50</v>
      </c>
      <c r="E61" s="12">
        <v>50</v>
      </c>
      <c r="F61" s="12">
        <v>50</v>
      </c>
    </row>
    <row r="62" spans="1:6" ht="25.5" x14ac:dyDescent="0.2">
      <c r="A62" s="8" t="s">
        <v>316</v>
      </c>
      <c r="B62" s="7" t="s">
        <v>317</v>
      </c>
      <c r="C62" s="11"/>
      <c r="D62" s="9">
        <f>D63</f>
        <v>450</v>
      </c>
      <c r="E62" s="9">
        <f t="shared" ref="E62:F62" si="34">E63</f>
        <v>400</v>
      </c>
      <c r="F62" s="9">
        <f t="shared" si="34"/>
        <v>400</v>
      </c>
    </row>
    <row r="63" spans="1:6" ht="25.5" x14ac:dyDescent="0.2">
      <c r="A63" s="8" t="s">
        <v>25</v>
      </c>
      <c r="B63" s="7" t="s">
        <v>325</v>
      </c>
      <c r="C63" s="7"/>
      <c r="D63" s="9">
        <f>D64</f>
        <v>450</v>
      </c>
      <c r="E63" s="9">
        <f t="shared" ref="E63:F63" si="35">E64</f>
        <v>400</v>
      </c>
      <c r="F63" s="9">
        <f t="shared" si="35"/>
        <v>400</v>
      </c>
    </row>
    <row r="64" spans="1:6" ht="25.5" x14ac:dyDescent="0.2">
      <c r="A64" s="10" t="s">
        <v>239</v>
      </c>
      <c r="B64" s="11" t="s">
        <v>325</v>
      </c>
      <c r="C64" s="11" t="s">
        <v>237</v>
      </c>
      <c r="D64" s="12">
        <v>450</v>
      </c>
      <c r="E64" s="12">
        <v>400</v>
      </c>
      <c r="F64" s="12">
        <v>400</v>
      </c>
    </row>
    <row r="65" spans="1:6" ht="38.25" x14ac:dyDescent="0.2">
      <c r="A65" s="8" t="s">
        <v>318</v>
      </c>
      <c r="B65" s="7" t="s">
        <v>319</v>
      </c>
      <c r="C65" s="11"/>
      <c r="D65" s="9">
        <f>D66</f>
        <v>4858</v>
      </c>
      <c r="E65" s="9">
        <f t="shared" ref="E65:F65" si="36">E66</f>
        <v>4857.8</v>
      </c>
      <c r="F65" s="9">
        <f t="shared" si="36"/>
        <v>4857.8</v>
      </c>
    </row>
    <row r="66" spans="1:6" ht="38.25" x14ac:dyDescent="0.2">
      <c r="A66" s="8" t="s">
        <v>26</v>
      </c>
      <c r="B66" s="7" t="s">
        <v>320</v>
      </c>
      <c r="C66" s="7"/>
      <c r="D66" s="9">
        <f>D67</f>
        <v>4858</v>
      </c>
      <c r="E66" s="9">
        <f t="shared" ref="E66:F66" si="37">E67</f>
        <v>4857.8</v>
      </c>
      <c r="F66" s="9">
        <f t="shared" si="37"/>
        <v>4857.8</v>
      </c>
    </row>
    <row r="67" spans="1:6" ht="25.5" x14ac:dyDescent="0.2">
      <c r="A67" s="10" t="s">
        <v>239</v>
      </c>
      <c r="B67" s="11" t="s">
        <v>320</v>
      </c>
      <c r="C67" s="11" t="s">
        <v>237</v>
      </c>
      <c r="D67" s="12">
        <v>4858</v>
      </c>
      <c r="E67" s="2">
        <v>4857.8</v>
      </c>
      <c r="F67" s="2">
        <v>4857.8</v>
      </c>
    </row>
    <row r="68" spans="1:6" ht="38.25" x14ac:dyDescent="0.2">
      <c r="A68" s="8" t="s">
        <v>321</v>
      </c>
      <c r="B68" s="7" t="s">
        <v>322</v>
      </c>
      <c r="C68" s="11"/>
      <c r="D68" s="9">
        <f>D69</f>
        <v>3493.7</v>
      </c>
      <c r="E68" s="9">
        <f t="shared" ref="E68:F68" si="38">E69</f>
        <v>3493.7</v>
      </c>
      <c r="F68" s="9">
        <f t="shared" si="38"/>
        <v>3493.7</v>
      </c>
    </row>
    <row r="69" spans="1:6" ht="25.5" x14ac:dyDescent="0.2">
      <c r="A69" s="8" t="s">
        <v>17</v>
      </c>
      <c r="B69" s="7" t="s">
        <v>323</v>
      </c>
      <c r="C69" s="7"/>
      <c r="D69" s="9">
        <f>D70</f>
        <v>3493.7</v>
      </c>
      <c r="E69" s="9">
        <f t="shared" ref="E69:F69" si="39">E70</f>
        <v>3493.7</v>
      </c>
      <c r="F69" s="9">
        <f t="shared" si="39"/>
        <v>3493.7</v>
      </c>
    </row>
    <row r="70" spans="1:6" ht="25.5" x14ac:dyDescent="0.2">
      <c r="A70" s="10" t="s">
        <v>239</v>
      </c>
      <c r="B70" s="11" t="s">
        <v>323</v>
      </c>
      <c r="C70" s="11" t="s">
        <v>237</v>
      </c>
      <c r="D70" s="12">
        <v>3493.7</v>
      </c>
      <c r="E70" s="12">
        <v>3493.7</v>
      </c>
      <c r="F70" s="12">
        <v>3493.7</v>
      </c>
    </row>
    <row r="71" spans="1:6" ht="25.5" x14ac:dyDescent="0.2">
      <c r="A71" s="8" t="s">
        <v>27</v>
      </c>
      <c r="B71" s="7" t="s">
        <v>28</v>
      </c>
      <c r="C71" s="7"/>
      <c r="D71" s="9">
        <f>D72+D75+D78+D81+D84</f>
        <v>13029.800000000001</v>
      </c>
      <c r="E71" s="9">
        <f t="shared" ref="E71:F71" si="40">E72+E75+E78+E81+E84</f>
        <v>16017.800000000001</v>
      </c>
      <c r="F71" s="9">
        <f t="shared" si="40"/>
        <v>15367.800000000001</v>
      </c>
    </row>
    <row r="72" spans="1:6" ht="35.25" customHeight="1" x14ac:dyDescent="0.2">
      <c r="A72" s="8" t="s">
        <v>333</v>
      </c>
      <c r="B72" s="7" t="s">
        <v>334</v>
      </c>
      <c r="C72" s="7"/>
      <c r="D72" s="9">
        <f>D73</f>
        <v>160</v>
      </c>
      <c r="E72" s="9">
        <f t="shared" ref="E72:F72" si="41">E73</f>
        <v>20</v>
      </c>
      <c r="F72" s="9">
        <f t="shared" si="41"/>
        <v>20</v>
      </c>
    </row>
    <row r="73" spans="1:6" ht="38.25" x14ac:dyDescent="0.2">
      <c r="A73" s="8" t="s">
        <v>29</v>
      </c>
      <c r="B73" s="7" t="s">
        <v>335</v>
      </c>
      <c r="C73" s="7"/>
      <c r="D73" s="9">
        <f>D74</f>
        <v>160</v>
      </c>
      <c r="E73" s="9">
        <f t="shared" ref="E73:F73" si="42">E74</f>
        <v>20</v>
      </c>
      <c r="F73" s="9">
        <f t="shared" si="42"/>
        <v>20</v>
      </c>
    </row>
    <row r="74" spans="1:6" x14ac:dyDescent="0.2">
      <c r="A74" s="10" t="s">
        <v>20</v>
      </c>
      <c r="B74" s="11" t="s">
        <v>335</v>
      </c>
      <c r="C74" s="11" t="s">
        <v>237</v>
      </c>
      <c r="D74" s="12">
        <v>160</v>
      </c>
      <c r="E74" s="12">
        <v>20</v>
      </c>
      <c r="F74" s="12">
        <v>20</v>
      </c>
    </row>
    <row r="75" spans="1:6" ht="38.25" x14ac:dyDescent="0.2">
      <c r="A75" s="8" t="s">
        <v>326</v>
      </c>
      <c r="B75" s="7" t="s">
        <v>327</v>
      </c>
      <c r="C75" s="11"/>
      <c r="D75" s="9">
        <f>D76</f>
        <v>1116.7</v>
      </c>
      <c r="E75" s="9">
        <f t="shared" ref="E75:F75" si="43">E76</f>
        <v>1716.7</v>
      </c>
      <c r="F75" s="9">
        <f t="shared" si="43"/>
        <v>1066.7</v>
      </c>
    </row>
    <row r="76" spans="1:6" ht="25.5" x14ac:dyDescent="0.2">
      <c r="A76" s="8" t="s">
        <v>30</v>
      </c>
      <c r="B76" s="7" t="s">
        <v>31</v>
      </c>
      <c r="C76" s="7"/>
      <c r="D76" s="9">
        <f>D77</f>
        <v>1116.7</v>
      </c>
      <c r="E76" s="9">
        <f t="shared" ref="E76:F76" si="44">E77</f>
        <v>1716.7</v>
      </c>
      <c r="F76" s="9">
        <f t="shared" si="44"/>
        <v>1066.7</v>
      </c>
    </row>
    <row r="77" spans="1:6" ht="25.5" x14ac:dyDescent="0.2">
      <c r="A77" s="10" t="s">
        <v>239</v>
      </c>
      <c r="B77" s="11" t="s">
        <v>31</v>
      </c>
      <c r="C77" s="11" t="s">
        <v>237</v>
      </c>
      <c r="D77" s="12">
        <v>1116.7</v>
      </c>
      <c r="E77" s="12">
        <v>1716.7</v>
      </c>
      <c r="F77" s="12">
        <v>1066.7</v>
      </c>
    </row>
    <row r="78" spans="1:6" ht="25.5" x14ac:dyDescent="0.2">
      <c r="A78" s="8" t="s">
        <v>328</v>
      </c>
      <c r="B78" s="7" t="s">
        <v>329</v>
      </c>
      <c r="C78" s="11"/>
      <c r="D78" s="9">
        <f>D79</f>
        <v>100</v>
      </c>
      <c r="E78" s="9">
        <f t="shared" ref="E78:F78" si="45">E79</f>
        <v>100</v>
      </c>
      <c r="F78" s="9">
        <f t="shared" si="45"/>
        <v>100</v>
      </c>
    </row>
    <row r="79" spans="1:6" ht="25.5" x14ac:dyDescent="0.2">
      <c r="A79" s="8" t="s">
        <v>32</v>
      </c>
      <c r="B79" s="7" t="s">
        <v>330</v>
      </c>
      <c r="C79" s="7"/>
      <c r="D79" s="9">
        <f>D80</f>
        <v>100</v>
      </c>
      <c r="E79" s="9">
        <f t="shared" ref="E79:F79" si="46">E80</f>
        <v>100</v>
      </c>
      <c r="F79" s="9">
        <f t="shared" si="46"/>
        <v>100</v>
      </c>
    </row>
    <row r="80" spans="1:6" ht="25.5" x14ac:dyDescent="0.2">
      <c r="A80" s="10" t="s">
        <v>239</v>
      </c>
      <c r="B80" s="11" t="s">
        <v>330</v>
      </c>
      <c r="C80" s="11" t="s">
        <v>237</v>
      </c>
      <c r="D80" s="12">
        <v>100</v>
      </c>
      <c r="E80" s="12">
        <v>100</v>
      </c>
      <c r="F80" s="12">
        <v>100</v>
      </c>
    </row>
    <row r="81" spans="1:6" ht="38.25" x14ac:dyDescent="0.2">
      <c r="A81" s="8" t="s">
        <v>303</v>
      </c>
      <c r="B81" s="7" t="s">
        <v>336</v>
      </c>
      <c r="C81" s="11"/>
      <c r="D81" s="9">
        <f>D82</f>
        <v>11200.1</v>
      </c>
      <c r="E81" s="9">
        <f t="shared" ref="E81:F81" si="47">E82</f>
        <v>14181.1</v>
      </c>
      <c r="F81" s="9">
        <f t="shared" si="47"/>
        <v>14181.1</v>
      </c>
    </row>
    <row r="82" spans="1:6" ht="25.5" x14ac:dyDescent="0.2">
      <c r="A82" s="8" t="s">
        <v>17</v>
      </c>
      <c r="B82" s="7" t="s">
        <v>33</v>
      </c>
      <c r="C82" s="7"/>
      <c r="D82" s="9">
        <f>D83</f>
        <v>11200.1</v>
      </c>
      <c r="E82" s="9">
        <f t="shared" ref="E82:F82" si="48">E83</f>
        <v>14181.1</v>
      </c>
      <c r="F82" s="9">
        <f t="shared" si="48"/>
        <v>14181.1</v>
      </c>
    </row>
    <row r="83" spans="1:6" ht="25.5" x14ac:dyDescent="0.2">
      <c r="A83" s="10" t="s">
        <v>239</v>
      </c>
      <c r="B83" s="11" t="s">
        <v>33</v>
      </c>
      <c r="C83" s="11" t="s">
        <v>237</v>
      </c>
      <c r="D83" s="12">
        <v>11200.1</v>
      </c>
      <c r="E83" s="12">
        <v>14181.1</v>
      </c>
      <c r="F83" s="12">
        <v>14181.1</v>
      </c>
    </row>
    <row r="84" spans="1:6" ht="38.25" x14ac:dyDescent="0.2">
      <c r="A84" s="8" t="s">
        <v>331</v>
      </c>
      <c r="B84" s="7" t="s">
        <v>332</v>
      </c>
      <c r="C84" s="11"/>
      <c r="D84" s="9">
        <f>D85</f>
        <v>453</v>
      </c>
      <c r="E84" s="9">
        <f t="shared" ref="E84:F84" si="49">E85</f>
        <v>0</v>
      </c>
      <c r="F84" s="9">
        <f t="shared" si="49"/>
        <v>0</v>
      </c>
    </row>
    <row r="85" spans="1:6" ht="25.5" x14ac:dyDescent="0.2">
      <c r="A85" s="8" t="s">
        <v>34</v>
      </c>
      <c r="B85" s="7" t="s">
        <v>35</v>
      </c>
      <c r="C85" s="7"/>
      <c r="D85" s="9">
        <f>D86</f>
        <v>453</v>
      </c>
      <c r="E85" s="9">
        <f t="shared" ref="E85:F85" si="50">E86</f>
        <v>0</v>
      </c>
      <c r="F85" s="9">
        <f t="shared" si="50"/>
        <v>0</v>
      </c>
    </row>
    <row r="86" spans="1:6" ht="25.5" x14ac:dyDescent="0.2">
      <c r="A86" s="10" t="s">
        <v>239</v>
      </c>
      <c r="B86" s="11" t="s">
        <v>35</v>
      </c>
      <c r="C86" s="11" t="s">
        <v>237</v>
      </c>
      <c r="D86" s="12">
        <v>453</v>
      </c>
      <c r="E86" s="12">
        <v>0</v>
      </c>
      <c r="F86" s="12">
        <v>0</v>
      </c>
    </row>
    <row r="87" spans="1:6" ht="51" x14ac:dyDescent="0.2">
      <c r="A87" s="8" t="s">
        <v>211</v>
      </c>
      <c r="B87" s="7" t="s">
        <v>36</v>
      </c>
      <c r="C87" s="7"/>
      <c r="D87" s="9">
        <f>D88+D92+D103</f>
        <v>14811.199999999999</v>
      </c>
      <c r="E87" s="9">
        <f t="shared" ref="E87:F87" si="51">E88+E92+E103</f>
        <v>14214.199999999999</v>
      </c>
      <c r="F87" s="9">
        <f t="shared" si="51"/>
        <v>14033.699999999999</v>
      </c>
    </row>
    <row r="88" spans="1:6" ht="25.5" x14ac:dyDescent="0.2">
      <c r="A88" s="8" t="s">
        <v>37</v>
      </c>
      <c r="B88" s="7" t="s">
        <v>38</v>
      </c>
      <c r="C88" s="7"/>
      <c r="D88" s="9">
        <f>D90</f>
        <v>500</v>
      </c>
      <c r="E88" s="9">
        <f>E90</f>
        <v>500</v>
      </c>
      <c r="F88" s="9">
        <f>F90</f>
        <v>500</v>
      </c>
    </row>
    <row r="89" spans="1:6" ht="33.75" customHeight="1" x14ac:dyDescent="0.2">
      <c r="A89" s="8" t="s">
        <v>337</v>
      </c>
      <c r="B89" s="7" t="s">
        <v>338</v>
      </c>
      <c r="C89" s="7"/>
      <c r="D89" s="9">
        <f>D90</f>
        <v>500</v>
      </c>
      <c r="E89" s="9">
        <f t="shared" ref="E89:F89" si="52">E90</f>
        <v>500</v>
      </c>
      <c r="F89" s="9">
        <f t="shared" si="52"/>
        <v>500</v>
      </c>
    </row>
    <row r="90" spans="1:6" ht="25.5" x14ac:dyDescent="0.2">
      <c r="A90" s="8" t="s">
        <v>39</v>
      </c>
      <c r="B90" s="7" t="s">
        <v>40</v>
      </c>
      <c r="C90" s="7"/>
      <c r="D90" s="9">
        <f>D91</f>
        <v>500</v>
      </c>
      <c r="E90" s="9">
        <f t="shared" ref="E90:F90" si="53">E91</f>
        <v>500</v>
      </c>
      <c r="F90" s="9">
        <f t="shared" si="53"/>
        <v>500</v>
      </c>
    </row>
    <row r="91" spans="1:6" ht="25.5" x14ac:dyDescent="0.2">
      <c r="A91" s="10" t="s">
        <v>241</v>
      </c>
      <c r="B91" s="11" t="s">
        <v>40</v>
      </c>
      <c r="C91" s="11" t="s">
        <v>235</v>
      </c>
      <c r="D91" s="12">
        <v>500</v>
      </c>
      <c r="E91" s="12">
        <v>500</v>
      </c>
      <c r="F91" s="12">
        <v>500</v>
      </c>
    </row>
    <row r="92" spans="1:6" ht="25.5" x14ac:dyDescent="0.2">
      <c r="A92" s="8" t="s">
        <v>212</v>
      </c>
      <c r="B92" s="7" t="s">
        <v>41</v>
      </c>
      <c r="C92" s="7"/>
      <c r="D92" s="9">
        <f>D94+D97+D101</f>
        <v>13533.699999999999</v>
      </c>
      <c r="E92" s="9">
        <f t="shared" ref="E92:F92" si="54">E94+E97+E101</f>
        <v>13533.699999999999</v>
      </c>
      <c r="F92" s="9">
        <f t="shared" si="54"/>
        <v>13533.699999999999</v>
      </c>
    </row>
    <row r="93" spans="1:6" ht="50.25" customHeight="1" x14ac:dyDescent="0.2">
      <c r="A93" s="8" t="s">
        <v>343</v>
      </c>
      <c r="B93" s="7" t="s">
        <v>344</v>
      </c>
      <c r="C93" s="7"/>
      <c r="D93" s="9">
        <f>D94</f>
        <v>250</v>
      </c>
      <c r="E93" s="9">
        <f t="shared" ref="E93:F93" si="55">E94</f>
        <v>250</v>
      </c>
      <c r="F93" s="9">
        <f t="shared" si="55"/>
        <v>250</v>
      </c>
    </row>
    <row r="94" spans="1:6" ht="38.25" x14ac:dyDescent="0.2">
      <c r="A94" s="8" t="s">
        <v>42</v>
      </c>
      <c r="B94" s="7" t="s">
        <v>350</v>
      </c>
      <c r="C94" s="7"/>
      <c r="D94" s="9">
        <f>D95</f>
        <v>250</v>
      </c>
      <c r="E94" s="9">
        <f t="shared" ref="E94:F94" si="56">E95</f>
        <v>250</v>
      </c>
      <c r="F94" s="9">
        <f t="shared" si="56"/>
        <v>250</v>
      </c>
    </row>
    <row r="95" spans="1:6" ht="25.5" x14ac:dyDescent="0.2">
      <c r="A95" s="10" t="s">
        <v>241</v>
      </c>
      <c r="B95" s="11" t="s">
        <v>350</v>
      </c>
      <c r="C95" s="11" t="s">
        <v>235</v>
      </c>
      <c r="D95" s="12">
        <v>250</v>
      </c>
      <c r="E95" s="12">
        <v>250</v>
      </c>
      <c r="F95" s="12">
        <v>250</v>
      </c>
    </row>
    <row r="96" spans="1:6" ht="51" x14ac:dyDescent="0.2">
      <c r="A96" s="8" t="s">
        <v>341</v>
      </c>
      <c r="B96" s="7" t="s">
        <v>342</v>
      </c>
      <c r="C96" s="11"/>
      <c r="D96" s="9">
        <f>D97</f>
        <v>12383.699999999999</v>
      </c>
      <c r="E96" s="9">
        <f t="shared" ref="E96:F96" si="57">E97</f>
        <v>12383.699999999999</v>
      </c>
      <c r="F96" s="9">
        <f t="shared" si="57"/>
        <v>12383.699999999999</v>
      </c>
    </row>
    <row r="97" spans="1:6" ht="51" x14ac:dyDescent="0.2">
      <c r="A97" s="8" t="s">
        <v>43</v>
      </c>
      <c r="B97" s="7" t="s">
        <v>349</v>
      </c>
      <c r="C97" s="7"/>
      <c r="D97" s="9">
        <f>D98+D99</f>
        <v>12383.699999999999</v>
      </c>
      <c r="E97" s="9">
        <f t="shared" ref="E97:F97" si="58">E98+E99</f>
        <v>12383.699999999999</v>
      </c>
      <c r="F97" s="9">
        <f t="shared" si="58"/>
        <v>12383.699999999999</v>
      </c>
    </row>
    <row r="98" spans="1:6" ht="25.5" x14ac:dyDescent="0.2">
      <c r="A98" s="10" t="s">
        <v>241</v>
      </c>
      <c r="B98" s="11" t="s">
        <v>349</v>
      </c>
      <c r="C98" s="11" t="s">
        <v>235</v>
      </c>
      <c r="D98" s="12">
        <v>44.8</v>
      </c>
      <c r="E98" s="12">
        <v>44.8</v>
      </c>
      <c r="F98" s="12">
        <v>44.8</v>
      </c>
    </row>
    <row r="99" spans="1:6" x14ac:dyDescent="0.2">
      <c r="A99" s="10" t="s">
        <v>240</v>
      </c>
      <c r="B99" s="11" t="s">
        <v>349</v>
      </c>
      <c r="C99" s="11" t="s">
        <v>236</v>
      </c>
      <c r="D99" s="12">
        <v>12338.9</v>
      </c>
      <c r="E99" s="12">
        <v>12338.9</v>
      </c>
      <c r="F99" s="12">
        <v>12338.9</v>
      </c>
    </row>
    <row r="100" spans="1:6" ht="25.5" x14ac:dyDescent="0.2">
      <c r="A100" s="8" t="s">
        <v>339</v>
      </c>
      <c r="B100" s="7" t="s">
        <v>340</v>
      </c>
      <c r="C100" s="11"/>
      <c r="D100" s="9">
        <f>D101</f>
        <v>900</v>
      </c>
      <c r="E100" s="9">
        <f t="shared" ref="E100:F100" si="59">E101</f>
        <v>900</v>
      </c>
      <c r="F100" s="9">
        <f t="shared" si="59"/>
        <v>900</v>
      </c>
    </row>
    <row r="101" spans="1:6" ht="25.5" x14ac:dyDescent="0.2">
      <c r="A101" s="8" t="s">
        <v>44</v>
      </c>
      <c r="B101" s="7" t="s">
        <v>45</v>
      </c>
      <c r="C101" s="7"/>
      <c r="D101" s="9">
        <f>D102</f>
        <v>900</v>
      </c>
      <c r="E101" s="9">
        <f t="shared" ref="E101:F101" si="60">E102</f>
        <v>900</v>
      </c>
      <c r="F101" s="9">
        <f t="shared" si="60"/>
        <v>900</v>
      </c>
    </row>
    <row r="102" spans="1:6" ht="25.5" x14ac:dyDescent="0.2">
      <c r="A102" s="10" t="s">
        <v>241</v>
      </c>
      <c r="B102" s="11" t="s">
        <v>45</v>
      </c>
      <c r="C102" s="11" t="s">
        <v>235</v>
      </c>
      <c r="D102" s="12">
        <v>900</v>
      </c>
      <c r="E102" s="12">
        <v>900</v>
      </c>
      <c r="F102" s="12">
        <v>900</v>
      </c>
    </row>
    <row r="103" spans="1:6" ht="38.25" x14ac:dyDescent="0.2">
      <c r="A103" s="8" t="s">
        <v>46</v>
      </c>
      <c r="B103" s="7" t="s">
        <v>47</v>
      </c>
      <c r="C103" s="7"/>
      <c r="D103" s="9">
        <f>D105+D108</f>
        <v>777.5</v>
      </c>
      <c r="E103" s="9">
        <f t="shared" ref="E103:F103" si="61">E105+E108</f>
        <v>180.5</v>
      </c>
      <c r="F103" s="9">
        <f t="shared" si="61"/>
        <v>0</v>
      </c>
    </row>
    <row r="104" spans="1:6" ht="27" customHeight="1" x14ac:dyDescent="0.2">
      <c r="A104" s="8" t="s">
        <v>345</v>
      </c>
      <c r="B104" s="7" t="s">
        <v>347</v>
      </c>
      <c r="C104" s="7"/>
      <c r="D104" s="9">
        <f>D105</f>
        <v>100</v>
      </c>
      <c r="E104" s="9">
        <f t="shared" ref="E104:F104" si="62">E105</f>
        <v>0</v>
      </c>
      <c r="F104" s="9">
        <f t="shared" si="62"/>
        <v>0</v>
      </c>
    </row>
    <row r="105" spans="1:6" ht="25.5" x14ac:dyDescent="0.2">
      <c r="A105" s="8" t="s">
        <v>250</v>
      </c>
      <c r="B105" s="7" t="s">
        <v>348</v>
      </c>
      <c r="C105" s="7"/>
      <c r="D105" s="9">
        <f>D106</f>
        <v>100</v>
      </c>
      <c r="E105" s="9">
        <f t="shared" ref="E105:F105" si="63">E106</f>
        <v>0</v>
      </c>
      <c r="F105" s="9">
        <f t="shared" si="63"/>
        <v>0</v>
      </c>
    </row>
    <row r="106" spans="1:6" ht="25.5" x14ac:dyDescent="0.2">
      <c r="A106" s="10" t="s">
        <v>241</v>
      </c>
      <c r="B106" s="11" t="s">
        <v>348</v>
      </c>
      <c r="C106" s="11" t="s">
        <v>235</v>
      </c>
      <c r="D106" s="12">
        <v>100</v>
      </c>
      <c r="E106" s="12">
        <v>0</v>
      </c>
      <c r="F106" s="12">
        <v>0</v>
      </c>
    </row>
    <row r="107" spans="1:6" ht="25.5" x14ac:dyDescent="0.2">
      <c r="A107" s="8" t="s">
        <v>345</v>
      </c>
      <c r="B107" s="7" t="s">
        <v>346</v>
      </c>
      <c r="C107" s="11"/>
      <c r="D107" s="9">
        <f>D108</f>
        <v>677.5</v>
      </c>
      <c r="E107" s="9">
        <f t="shared" ref="E107:F107" si="64">E108</f>
        <v>180.5</v>
      </c>
      <c r="F107" s="9">
        <f t="shared" si="64"/>
        <v>0</v>
      </c>
    </row>
    <row r="108" spans="1:6" ht="25.5" x14ac:dyDescent="0.2">
      <c r="A108" s="8" t="s">
        <v>250</v>
      </c>
      <c r="B108" s="7" t="s">
        <v>48</v>
      </c>
      <c r="C108" s="7"/>
      <c r="D108" s="9">
        <f>D109</f>
        <v>677.5</v>
      </c>
      <c r="E108" s="9">
        <f t="shared" ref="E108:F108" si="65">E109</f>
        <v>180.5</v>
      </c>
      <c r="F108" s="9">
        <f t="shared" si="65"/>
        <v>0</v>
      </c>
    </row>
    <row r="109" spans="1:6" ht="25.5" x14ac:dyDescent="0.2">
      <c r="A109" s="10" t="s">
        <v>241</v>
      </c>
      <c r="B109" s="11" t="s">
        <v>48</v>
      </c>
      <c r="C109" s="11" t="s">
        <v>235</v>
      </c>
      <c r="D109" s="12">
        <v>677.5</v>
      </c>
      <c r="E109" s="12">
        <v>180.5</v>
      </c>
      <c r="F109" s="12">
        <v>0</v>
      </c>
    </row>
    <row r="110" spans="1:6" ht="25.5" x14ac:dyDescent="0.2">
      <c r="A110" s="8" t="s">
        <v>213</v>
      </c>
      <c r="B110" s="7" t="s">
        <v>49</v>
      </c>
      <c r="C110" s="7"/>
      <c r="D110" s="9">
        <f>D111</f>
        <v>896.9</v>
      </c>
      <c r="E110" s="9">
        <f t="shared" ref="E110:F110" si="66">E111</f>
        <v>896.9</v>
      </c>
      <c r="F110" s="9">
        <f t="shared" si="66"/>
        <v>149.4</v>
      </c>
    </row>
    <row r="111" spans="1:6" ht="25.5" x14ac:dyDescent="0.2">
      <c r="A111" s="8" t="s">
        <v>214</v>
      </c>
      <c r="B111" s="7" t="s">
        <v>50</v>
      </c>
      <c r="C111" s="7"/>
      <c r="D111" s="9">
        <f>D113</f>
        <v>896.9</v>
      </c>
      <c r="E111" s="9">
        <f>E113</f>
        <v>896.9</v>
      </c>
      <c r="F111" s="9">
        <f>F113</f>
        <v>149.4</v>
      </c>
    </row>
    <row r="112" spans="1:6" ht="27.75" customHeight="1" x14ac:dyDescent="0.2">
      <c r="A112" s="8" t="s">
        <v>351</v>
      </c>
      <c r="B112" s="7" t="s">
        <v>352</v>
      </c>
      <c r="C112" s="7"/>
      <c r="D112" s="9">
        <f>D113</f>
        <v>896.9</v>
      </c>
      <c r="E112" s="9">
        <f t="shared" ref="E112:F112" si="67">E113</f>
        <v>896.9</v>
      </c>
      <c r="F112" s="9">
        <f t="shared" si="67"/>
        <v>149.4</v>
      </c>
    </row>
    <row r="113" spans="1:6" ht="51" x14ac:dyDescent="0.2">
      <c r="A113" s="8" t="s">
        <v>251</v>
      </c>
      <c r="B113" s="7" t="s">
        <v>51</v>
      </c>
      <c r="C113" s="7"/>
      <c r="D113" s="9">
        <f>D114</f>
        <v>896.9</v>
      </c>
      <c r="E113" s="9">
        <f t="shared" ref="E113:F113" si="68">E114</f>
        <v>896.9</v>
      </c>
      <c r="F113" s="9">
        <f t="shared" si="68"/>
        <v>149.4</v>
      </c>
    </row>
    <row r="114" spans="1:6" x14ac:dyDescent="0.2">
      <c r="A114" s="10" t="s">
        <v>240</v>
      </c>
      <c r="B114" s="11" t="s">
        <v>51</v>
      </c>
      <c r="C114" s="11" t="s">
        <v>236</v>
      </c>
      <c r="D114" s="2">
        <v>896.9</v>
      </c>
      <c r="E114" s="2">
        <v>896.9</v>
      </c>
      <c r="F114" s="2">
        <v>149.4</v>
      </c>
    </row>
    <row r="115" spans="1:6" ht="25.5" x14ac:dyDescent="0.2">
      <c r="A115" s="8" t="s">
        <v>215</v>
      </c>
      <c r="B115" s="7" t="s">
        <v>52</v>
      </c>
      <c r="C115" s="7"/>
      <c r="D115" s="9">
        <f>D117</f>
        <v>300.2</v>
      </c>
      <c r="E115" s="9">
        <f>E117</f>
        <v>301.8</v>
      </c>
      <c r="F115" s="9">
        <f>F117</f>
        <v>90</v>
      </c>
    </row>
    <row r="116" spans="1:6" ht="24.75" customHeight="1" x14ac:dyDescent="0.2">
      <c r="A116" s="8" t="s">
        <v>353</v>
      </c>
      <c r="B116" s="7" t="s">
        <v>354</v>
      </c>
      <c r="C116" s="7"/>
      <c r="D116" s="9">
        <f>D117</f>
        <v>300.2</v>
      </c>
      <c r="E116" s="9">
        <f t="shared" ref="E116:F116" si="69">E117</f>
        <v>301.8</v>
      </c>
      <c r="F116" s="9">
        <f t="shared" si="69"/>
        <v>90</v>
      </c>
    </row>
    <row r="117" spans="1:6" ht="25.5" x14ac:dyDescent="0.2">
      <c r="A117" s="8" t="s">
        <v>53</v>
      </c>
      <c r="B117" s="7" t="s">
        <v>54</v>
      </c>
      <c r="C117" s="7"/>
      <c r="D117" s="9">
        <f>D118</f>
        <v>300.2</v>
      </c>
      <c r="E117" s="9">
        <f t="shared" ref="E117:F117" si="70">E118</f>
        <v>301.8</v>
      </c>
      <c r="F117" s="9">
        <f t="shared" si="70"/>
        <v>90</v>
      </c>
    </row>
    <row r="118" spans="1:6" x14ac:dyDescent="0.2">
      <c r="A118" s="10" t="s">
        <v>244</v>
      </c>
      <c r="B118" s="11" t="s">
        <v>54</v>
      </c>
      <c r="C118" s="11" t="s">
        <v>246</v>
      </c>
      <c r="D118" s="12">
        <v>300.2</v>
      </c>
      <c r="E118" s="12">
        <v>301.8</v>
      </c>
      <c r="F118" s="12">
        <v>90</v>
      </c>
    </row>
    <row r="119" spans="1:6" ht="38.25" x14ac:dyDescent="0.2">
      <c r="A119" s="8" t="s">
        <v>216</v>
      </c>
      <c r="B119" s="7" t="s">
        <v>55</v>
      </c>
      <c r="C119" s="7"/>
      <c r="D119" s="9">
        <f>D120+D127</f>
        <v>265</v>
      </c>
      <c r="E119" s="9">
        <f t="shared" ref="E119:F119" si="71">E120+E127</f>
        <v>265</v>
      </c>
      <c r="F119" s="9">
        <f t="shared" si="71"/>
        <v>265</v>
      </c>
    </row>
    <row r="120" spans="1:6" ht="38.25" x14ac:dyDescent="0.2">
      <c r="A120" s="8" t="s">
        <v>217</v>
      </c>
      <c r="B120" s="7" t="s">
        <v>56</v>
      </c>
      <c r="C120" s="7"/>
      <c r="D120" s="9">
        <f>D122+D125</f>
        <v>95</v>
      </c>
      <c r="E120" s="9">
        <f t="shared" ref="E120:F120" si="72">E122+E125</f>
        <v>95</v>
      </c>
      <c r="F120" s="9">
        <f t="shared" si="72"/>
        <v>95</v>
      </c>
    </row>
    <row r="121" spans="1:6" ht="42" customHeight="1" x14ac:dyDescent="0.2">
      <c r="A121" s="8" t="s">
        <v>355</v>
      </c>
      <c r="B121" s="7" t="s">
        <v>356</v>
      </c>
      <c r="C121" s="7"/>
      <c r="D121" s="9">
        <f>D122</f>
        <v>5</v>
      </c>
      <c r="E121" s="9">
        <f t="shared" ref="E121:F121" si="73">E122</f>
        <v>5</v>
      </c>
      <c r="F121" s="9">
        <f t="shared" si="73"/>
        <v>5</v>
      </c>
    </row>
    <row r="122" spans="1:6" ht="25.5" x14ac:dyDescent="0.2">
      <c r="A122" s="8" t="s">
        <v>57</v>
      </c>
      <c r="B122" s="7" t="s">
        <v>58</v>
      </c>
      <c r="C122" s="7"/>
      <c r="D122" s="9">
        <v>5</v>
      </c>
      <c r="E122" s="9">
        <v>5</v>
      </c>
      <c r="F122" s="9">
        <v>5</v>
      </c>
    </row>
    <row r="123" spans="1:6" ht="25.5" x14ac:dyDescent="0.2">
      <c r="A123" s="10" t="s">
        <v>241</v>
      </c>
      <c r="B123" s="11" t="s">
        <v>58</v>
      </c>
      <c r="C123" s="11" t="s">
        <v>235</v>
      </c>
      <c r="D123" s="12">
        <v>5</v>
      </c>
      <c r="E123" s="12">
        <v>5</v>
      </c>
      <c r="F123" s="12">
        <v>5</v>
      </c>
    </row>
    <row r="124" spans="1:6" ht="38.25" x14ac:dyDescent="0.2">
      <c r="A124" s="8" t="s">
        <v>495</v>
      </c>
      <c r="B124" s="7" t="s">
        <v>357</v>
      </c>
      <c r="C124" s="11"/>
      <c r="D124" s="9">
        <f>D125</f>
        <v>90</v>
      </c>
      <c r="E124" s="9">
        <f t="shared" ref="E124:F124" si="74">E125</f>
        <v>90</v>
      </c>
      <c r="F124" s="9">
        <f t="shared" si="74"/>
        <v>90</v>
      </c>
    </row>
    <row r="125" spans="1:6" ht="25.5" x14ac:dyDescent="0.2">
      <c r="A125" s="8" t="s">
        <v>59</v>
      </c>
      <c r="B125" s="7" t="s">
        <v>358</v>
      </c>
      <c r="C125" s="7"/>
      <c r="D125" s="9">
        <f>D126</f>
        <v>90</v>
      </c>
      <c r="E125" s="9">
        <f t="shared" ref="E125:F125" si="75">E126</f>
        <v>90</v>
      </c>
      <c r="F125" s="9">
        <f t="shared" si="75"/>
        <v>90</v>
      </c>
    </row>
    <row r="126" spans="1:6" x14ac:dyDescent="0.2">
      <c r="A126" s="10" t="s">
        <v>245</v>
      </c>
      <c r="B126" s="11" t="s">
        <v>358</v>
      </c>
      <c r="C126" s="11" t="s">
        <v>242</v>
      </c>
      <c r="D126" s="12">
        <v>90</v>
      </c>
      <c r="E126" s="12">
        <v>90</v>
      </c>
      <c r="F126" s="12">
        <v>90</v>
      </c>
    </row>
    <row r="127" spans="1:6" ht="25.5" x14ac:dyDescent="0.2">
      <c r="A127" s="8" t="s">
        <v>218</v>
      </c>
      <c r="B127" s="7" t="s">
        <v>60</v>
      </c>
      <c r="C127" s="7"/>
      <c r="D127" s="9">
        <f>D129+D132+D135+D138</f>
        <v>170</v>
      </c>
      <c r="E127" s="9">
        <f t="shared" ref="E127:F127" si="76">E129+E132+E135+E138</f>
        <v>170</v>
      </c>
      <c r="F127" s="9">
        <f t="shared" si="76"/>
        <v>170</v>
      </c>
    </row>
    <row r="128" spans="1:6" ht="40.5" customHeight="1" x14ac:dyDescent="0.2">
      <c r="A128" s="8" t="s">
        <v>359</v>
      </c>
      <c r="B128" s="7" t="s">
        <v>360</v>
      </c>
      <c r="C128" s="7"/>
      <c r="D128" s="9">
        <f>D129</f>
        <v>5</v>
      </c>
      <c r="E128" s="9">
        <f t="shared" ref="E128:F128" si="77">E129</f>
        <v>5</v>
      </c>
      <c r="F128" s="9">
        <f t="shared" si="77"/>
        <v>5</v>
      </c>
    </row>
    <row r="129" spans="1:6" ht="51" x14ac:dyDescent="0.2">
      <c r="A129" s="8" t="s">
        <v>61</v>
      </c>
      <c r="B129" s="7" t="s">
        <v>62</v>
      </c>
      <c r="C129" s="7"/>
      <c r="D129" s="9">
        <v>5</v>
      </c>
      <c r="E129" s="9">
        <v>5</v>
      </c>
      <c r="F129" s="9">
        <v>5</v>
      </c>
    </row>
    <row r="130" spans="1:6" ht="25.5" x14ac:dyDescent="0.2">
      <c r="A130" s="10" t="s">
        <v>241</v>
      </c>
      <c r="B130" s="11" t="s">
        <v>62</v>
      </c>
      <c r="C130" s="11" t="s">
        <v>235</v>
      </c>
      <c r="D130" s="12">
        <v>5</v>
      </c>
      <c r="E130" s="12">
        <v>5</v>
      </c>
      <c r="F130" s="12">
        <v>5</v>
      </c>
    </row>
    <row r="131" spans="1:6" ht="25.5" x14ac:dyDescent="0.2">
      <c r="A131" s="8" t="s">
        <v>361</v>
      </c>
      <c r="B131" s="7" t="s">
        <v>362</v>
      </c>
      <c r="C131" s="11"/>
      <c r="D131" s="9">
        <f>D132</f>
        <v>5</v>
      </c>
      <c r="E131" s="9">
        <f t="shared" ref="E131:F131" si="78">E132</f>
        <v>5</v>
      </c>
      <c r="F131" s="9">
        <f t="shared" si="78"/>
        <v>5</v>
      </c>
    </row>
    <row r="132" spans="1:6" ht="25.5" x14ac:dyDescent="0.2">
      <c r="A132" s="8" t="s">
        <v>63</v>
      </c>
      <c r="B132" s="7" t="s">
        <v>363</v>
      </c>
      <c r="C132" s="7"/>
      <c r="D132" s="9">
        <v>5</v>
      </c>
      <c r="E132" s="9">
        <v>5</v>
      </c>
      <c r="F132" s="9">
        <v>5</v>
      </c>
    </row>
    <row r="133" spans="1:6" ht="25.5" x14ac:dyDescent="0.2">
      <c r="A133" s="10" t="s">
        <v>241</v>
      </c>
      <c r="B133" s="11" t="s">
        <v>363</v>
      </c>
      <c r="C133" s="11" t="s">
        <v>235</v>
      </c>
      <c r="D133" s="12">
        <v>5</v>
      </c>
      <c r="E133" s="12">
        <v>5</v>
      </c>
      <c r="F133" s="12">
        <v>5</v>
      </c>
    </row>
    <row r="134" spans="1:6" ht="25.5" x14ac:dyDescent="0.2">
      <c r="A134" s="8" t="s">
        <v>364</v>
      </c>
      <c r="B134" s="7" t="s">
        <v>365</v>
      </c>
      <c r="C134" s="7"/>
      <c r="D134" s="9">
        <f>D135</f>
        <v>150</v>
      </c>
      <c r="E134" s="9">
        <f t="shared" ref="E134:F134" si="79">E135</f>
        <v>150</v>
      </c>
      <c r="F134" s="9">
        <f t="shared" si="79"/>
        <v>150</v>
      </c>
    </row>
    <row r="135" spans="1:6" ht="25.5" x14ac:dyDescent="0.2">
      <c r="A135" s="8" t="s">
        <v>64</v>
      </c>
      <c r="B135" s="7" t="s">
        <v>366</v>
      </c>
      <c r="C135" s="7"/>
      <c r="D135" s="9">
        <f>D136</f>
        <v>150</v>
      </c>
      <c r="E135" s="9">
        <f t="shared" ref="E135:F135" si="80">E136</f>
        <v>150</v>
      </c>
      <c r="F135" s="9">
        <f t="shared" si="80"/>
        <v>150</v>
      </c>
    </row>
    <row r="136" spans="1:6" ht="25.5" x14ac:dyDescent="0.2">
      <c r="A136" s="10" t="s">
        <v>241</v>
      </c>
      <c r="B136" s="11" t="s">
        <v>366</v>
      </c>
      <c r="C136" s="11" t="s">
        <v>235</v>
      </c>
      <c r="D136" s="12">
        <v>150</v>
      </c>
      <c r="E136" s="12">
        <v>150</v>
      </c>
      <c r="F136" s="12">
        <v>150</v>
      </c>
    </row>
    <row r="137" spans="1:6" ht="42.75" customHeight="1" x14ac:dyDescent="0.2">
      <c r="A137" s="8" t="s">
        <v>369</v>
      </c>
      <c r="B137" s="7" t="s">
        <v>368</v>
      </c>
      <c r="C137" s="7"/>
      <c r="D137" s="9">
        <f>D138</f>
        <v>10</v>
      </c>
      <c r="E137" s="9">
        <f t="shared" ref="E137:F137" si="81">E138</f>
        <v>10</v>
      </c>
      <c r="F137" s="9">
        <f t="shared" si="81"/>
        <v>10</v>
      </c>
    </row>
    <row r="138" spans="1:6" ht="25.5" x14ac:dyDescent="0.2">
      <c r="A138" s="8" t="s">
        <v>65</v>
      </c>
      <c r="B138" s="7" t="s">
        <v>367</v>
      </c>
      <c r="C138" s="7"/>
      <c r="D138" s="9">
        <f>D139</f>
        <v>10</v>
      </c>
      <c r="E138" s="9">
        <f t="shared" ref="E138:F138" si="82">E139</f>
        <v>10</v>
      </c>
      <c r="F138" s="9">
        <f t="shared" si="82"/>
        <v>10</v>
      </c>
    </row>
    <row r="139" spans="1:6" ht="25.5" x14ac:dyDescent="0.2">
      <c r="A139" s="10" t="s">
        <v>241</v>
      </c>
      <c r="B139" s="11" t="s">
        <v>367</v>
      </c>
      <c r="C139" s="11" t="s">
        <v>235</v>
      </c>
      <c r="D139" s="12">
        <v>10</v>
      </c>
      <c r="E139" s="12">
        <v>10</v>
      </c>
      <c r="F139" s="12">
        <v>10</v>
      </c>
    </row>
    <row r="140" spans="1:6" ht="38.25" x14ac:dyDescent="0.2">
      <c r="A140" s="8" t="s">
        <v>219</v>
      </c>
      <c r="B140" s="7" t="s">
        <v>66</v>
      </c>
      <c r="C140" s="7"/>
      <c r="D140" s="9">
        <f>D141</f>
        <v>118</v>
      </c>
      <c r="E140" s="9">
        <f t="shared" ref="E140:F140" si="83">E141</f>
        <v>118</v>
      </c>
      <c r="F140" s="9">
        <f t="shared" si="83"/>
        <v>118</v>
      </c>
    </row>
    <row r="141" spans="1:6" ht="25.5" x14ac:dyDescent="0.2">
      <c r="A141" s="8" t="s">
        <v>220</v>
      </c>
      <c r="B141" s="7" t="s">
        <v>67</v>
      </c>
      <c r="C141" s="7"/>
      <c r="D141" s="9">
        <f>D142+D145</f>
        <v>118</v>
      </c>
      <c r="E141" s="9">
        <f t="shared" ref="E141:F141" si="84">E142+E145</f>
        <v>118</v>
      </c>
      <c r="F141" s="9">
        <f t="shared" si="84"/>
        <v>118</v>
      </c>
    </row>
    <row r="142" spans="1:6" ht="51" x14ac:dyDescent="0.2">
      <c r="A142" s="3" t="s">
        <v>269</v>
      </c>
      <c r="B142" s="7" t="s">
        <v>270</v>
      </c>
      <c r="C142" s="7"/>
      <c r="D142" s="9">
        <f>D143</f>
        <v>10</v>
      </c>
      <c r="E142" s="9">
        <f t="shared" ref="E142:F142" si="85">E143</f>
        <v>10</v>
      </c>
      <c r="F142" s="9">
        <f t="shared" si="85"/>
        <v>10</v>
      </c>
    </row>
    <row r="143" spans="1:6" ht="38.25" x14ac:dyDescent="0.2">
      <c r="A143" s="8" t="s">
        <v>68</v>
      </c>
      <c r="B143" s="7" t="s">
        <v>69</v>
      </c>
      <c r="C143" s="7"/>
      <c r="D143" s="9">
        <v>10</v>
      </c>
      <c r="E143" s="9">
        <v>10</v>
      </c>
      <c r="F143" s="9">
        <v>10</v>
      </c>
    </row>
    <row r="144" spans="1:6" ht="25.5" x14ac:dyDescent="0.2">
      <c r="A144" s="10" t="s">
        <v>241</v>
      </c>
      <c r="B144" s="11" t="s">
        <v>69</v>
      </c>
      <c r="C144" s="11" t="s">
        <v>235</v>
      </c>
      <c r="D144" s="12">
        <v>10</v>
      </c>
      <c r="E144" s="12">
        <v>10</v>
      </c>
      <c r="F144" s="12">
        <v>10</v>
      </c>
    </row>
    <row r="145" spans="1:6" ht="25.5" x14ac:dyDescent="0.2">
      <c r="A145" s="8" t="s">
        <v>271</v>
      </c>
      <c r="B145" s="7" t="s">
        <v>272</v>
      </c>
      <c r="C145" s="11"/>
      <c r="D145" s="9">
        <f>D146+D148</f>
        <v>108</v>
      </c>
      <c r="E145" s="9">
        <f t="shared" ref="E145:F145" si="86">E146+E148</f>
        <v>108</v>
      </c>
      <c r="F145" s="9">
        <f t="shared" si="86"/>
        <v>108</v>
      </c>
    </row>
    <row r="146" spans="1:6" x14ac:dyDescent="0.2">
      <c r="A146" s="8" t="s">
        <v>70</v>
      </c>
      <c r="B146" s="7" t="s">
        <v>273</v>
      </c>
      <c r="C146" s="7"/>
      <c r="D146" s="9">
        <v>100</v>
      </c>
      <c r="E146" s="9">
        <v>100</v>
      </c>
      <c r="F146" s="9">
        <v>100</v>
      </c>
    </row>
    <row r="147" spans="1:6" ht="25.5" x14ac:dyDescent="0.2">
      <c r="A147" s="10" t="s">
        <v>241</v>
      </c>
      <c r="B147" s="11" t="s">
        <v>273</v>
      </c>
      <c r="C147" s="11" t="s">
        <v>235</v>
      </c>
      <c r="D147" s="12">
        <v>100</v>
      </c>
      <c r="E147" s="12">
        <v>100</v>
      </c>
      <c r="F147" s="12">
        <v>100</v>
      </c>
    </row>
    <row r="148" spans="1:6" ht="25.5" x14ac:dyDescent="0.2">
      <c r="A148" s="8" t="s">
        <v>71</v>
      </c>
      <c r="B148" s="7" t="s">
        <v>274</v>
      </c>
      <c r="C148" s="7"/>
      <c r="D148" s="9">
        <v>8</v>
      </c>
      <c r="E148" s="9">
        <v>8</v>
      </c>
      <c r="F148" s="9">
        <v>8</v>
      </c>
    </row>
    <row r="149" spans="1:6" ht="25.5" x14ac:dyDescent="0.2">
      <c r="A149" s="10" t="s">
        <v>241</v>
      </c>
      <c r="B149" s="11" t="s">
        <v>274</v>
      </c>
      <c r="C149" s="11" t="s">
        <v>235</v>
      </c>
      <c r="D149" s="12">
        <v>8</v>
      </c>
      <c r="E149" s="12">
        <v>8</v>
      </c>
      <c r="F149" s="12">
        <v>8</v>
      </c>
    </row>
    <row r="150" spans="1:6" ht="25.5" x14ac:dyDescent="0.2">
      <c r="A150" s="8" t="s">
        <v>221</v>
      </c>
      <c r="B150" s="7" t="s">
        <v>72</v>
      </c>
      <c r="C150" s="7"/>
      <c r="D150" s="9">
        <f>D151</f>
        <v>41167.699999999997</v>
      </c>
      <c r="E150" s="9">
        <f t="shared" ref="E150:F150" si="87">E151</f>
        <v>2050</v>
      </c>
      <c r="F150" s="9">
        <f t="shared" si="87"/>
        <v>2050</v>
      </c>
    </row>
    <row r="151" spans="1:6" x14ac:dyDescent="0.2">
      <c r="A151" s="8" t="s">
        <v>73</v>
      </c>
      <c r="B151" s="7" t="s">
        <v>74</v>
      </c>
      <c r="C151" s="7"/>
      <c r="D151" s="9">
        <f>D152+D157+D160+D163</f>
        <v>41167.699999999997</v>
      </c>
      <c r="E151" s="9">
        <f t="shared" ref="E151:F151" si="88">E152+E157+E160+E163</f>
        <v>2050</v>
      </c>
      <c r="F151" s="9">
        <f t="shared" si="88"/>
        <v>2050</v>
      </c>
    </row>
    <row r="152" spans="1:6" x14ac:dyDescent="0.2">
      <c r="A152" s="8" t="s">
        <v>370</v>
      </c>
      <c r="B152" s="7" t="s">
        <v>371</v>
      </c>
      <c r="C152" s="7"/>
      <c r="D152" s="9">
        <f>D153+D155</f>
        <v>1100</v>
      </c>
      <c r="E152" s="9">
        <f t="shared" ref="E152:F152" si="89">E153+E155</f>
        <v>950</v>
      </c>
      <c r="F152" s="9">
        <f t="shared" si="89"/>
        <v>950</v>
      </c>
    </row>
    <row r="153" spans="1:6" ht="25.5" x14ac:dyDescent="0.2">
      <c r="A153" s="8" t="s">
        <v>75</v>
      </c>
      <c r="B153" s="7" t="s">
        <v>372</v>
      </c>
      <c r="C153" s="7"/>
      <c r="D153" s="9">
        <f>D154</f>
        <v>1050</v>
      </c>
      <c r="E153" s="9">
        <f t="shared" ref="E153:F153" si="90">E154</f>
        <v>900</v>
      </c>
      <c r="F153" s="9">
        <f t="shared" si="90"/>
        <v>900</v>
      </c>
    </row>
    <row r="154" spans="1:6" ht="25.5" x14ac:dyDescent="0.2">
      <c r="A154" s="10" t="s">
        <v>241</v>
      </c>
      <c r="B154" s="11" t="s">
        <v>372</v>
      </c>
      <c r="C154" s="11" t="s">
        <v>235</v>
      </c>
      <c r="D154" s="12">
        <v>1050</v>
      </c>
      <c r="E154" s="12">
        <v>900</v>
      </c>
      <c r="F154" s="12">
        <v>900</v>
      </c>
    </row>
    <row r="155" spans="1:6" ht="38.25" x14ac:dyDescent="0.2">
      <c r="A155" s="8" t="s">
        <v>80</v>
      </c>
      <c r="B155" s="7" t="s">
        <v>381</v>
      </c>
      <c r="C155" s="7"/>
      <c r="D155" s="9">
        <f>D156</f>
        <v>50</v>
      </c>
      <c r="E155" s="9">
        <f t="shared" ref="E155:F155" si="91">E156</f>
        <v>50</v>
      </c>
      <c r="F155" s="9">
        <f t="shared" si="91"/>
        <v>50</v>
      </c>
    </row>
    <row r="156" spans="1:6" ht="25.5" x14ac:dyDescent="0.2">
      <c r="A156" s="10" t="s">
        <v>241</v>
      </c>
      <c r="B156" s="11" t="s">
        <v>381</v>
      </c>
      <c r="C156" s="11" t="s">
        <v>235</v>
      </c>
      <c r="D156" s="12">
        <v>50</v>
      </c>
      <c r="E156" s="12">
        <v>50</v>
      </c>
      <c r="F156" s="12">
        <v>50</v>
      </c>
    </row>
    <row r="157" spans="1:6" ht="25.5" x14ac:dyDescent="0.2">
      <c r="A157" s="8" t="s">
        <v>373</v>
      </c>
      <c r="B157" s="7" t="s">
        <v>374</v>
      </c>
      <c r="C157" s="11"/>
      <c r="D157" s="9">
        <f>D158</f>
        <v>39167.699999999997</v>
      </c>
      <c r="E157" s="9">
        <f t="shared" ref="E157:F157" si="92">E158</f>
        <v>200</v>
      </c>
      <c r="F157" s="9">
        <f t="shared" si="92"/>
        <v>200</v>
      </c>
    </row>
    <row r="158" spans="1:6" x14ac:dyDescent="0.2">
      <c r="A158" s="8" t="s">
        <v>76</v>
      </c>
      <c r="B158" s="7" t="s">
        <v>375</v>
      </c>
      <c r="C158" s="7"/>
      <c r="D158" s="9">
        <f>D159</f>
        <v>39167.699999999997</v>
      </c>
      <c r="E158" s="9">
        <f t="shared" ref="E158:F158" si="93">E159</f>
        <v>200</v>
      </c>
      <c r="F158" s="9">
        <f t="shared" si="93"/>
        <v>200</v>
      </c>
    </row>
    <row r="159" spans="1:6" ht="25.5" x14ac:dyDescent="0.2">
      <c r="A159" s="10" t="s">
        <v>239</v>
      </c>
      <c r="B159" s="11" t="s">
        <v>375</v>
      </c>
      <c r="C159" s="11" t="s">
        <v>237</v>
      </c>
      <c r="D159" s="12">
        <v>39167.699999999997</v>
      </c>
      <c r="E159" s="12">
        <v>200</v>
      </c>
      <c r="F159" s="12">
        <v>200</v>
      </c>
    </row>
    <row r="160" spans="1:6" ht="25.5" x14ac:dyDescent="0.2">
      <c r="A160" s="8" t="s">
        <v>376</v>
      </c>
      <c r="B160" s="7" t="s">
        <v>377</v>
      </c>
      <c r="C160" s="7"/>
      <c r="D160" s="9">
        <f>D161</f>
        <v>750</v>
      </c>
      <c r="E160" s="9">
        <f t="shared" ref="E160:F160" si="94">E161</f>
        <v>750</v>
      </c>
      <c r="F160" s="9">
        <f t="shared" si="94"/>
        <v>750</v>
      </c>
    </row>
    <row r="161" spans="1:6" x14ac:dyDescent="0.2">
      <c r="A161" s="8" t="s">
        <v>77</v>
      </c>
      <c r="B161" s="7" t="s">
        <v>78</v>
      </c>
      <c r="C161" s="7"/>
      <c r="D161" s="9">
        <f>D162</f>
        <v>750</v>
      </c>
      <c r="E161" s="9">
        <f t="shared" ref="E161:F161" si="95">E162</f>
        <v>750</v>
      </c>
      <c r="F161" s="9">
        <f t="shared" si="95"/>
        <v>750</v>
      </c>
    </row>
    <row r="162" spans="1:6" ht="25.5" x14ac:dyDescent="0.2">
      <c r="A162" s="10" t="s">
        <v>239</v>
      </c>
      <c r="B162" s="11" t="s">
        <v>78</v>
      </c>
      <c r="C162" s="11" t="s">
        <v>237</v>
      </c>
      <c r="D162" s="12">
        <v>750</v>
      </c>
      <c r="E162" s="12">
        <v>750</v>
      </c>
      <c r="F162" s="12">
        <v>750</v>
      </c>
    </row>
    <row r="163" spans="1:6" x14ac:dyDescent="0.2">
      <c r="A163" s="8" t="s">
        <v>378</v>
      </c>
      <c r="B163" s="7" t="s">
        <v>379</v>
      </c>
      <c r="C163" s="7"/>
      <c r="D163" s="9">
        <f>D164</f>
        <v>150</v>
      </c>
      <c r="E163" s="9">
        <f t="shared" ref="E163:F163" si="96">E164</f>
        <v>150</v>
      </c>
      <c r="F163" s="9">
        <f t="shared" si="96"/>
        <v>150</v>
      </c>
    </row>
    <row r="164" spans="1:6" x14ac:dyDescent="0.2">
      <c r="A164" s="8" t="s">
        <v>79</v>
      </c>
      <c r="B164" s="7" t="s">
        <v>380</v>
      </c>
      <c r="C164" s="7"/>
      <c r="D164" s="9">
        <f>D165</f>
        <v>150</v>
      </c>
      <c r="E164" s="9">
        <f t="shared" ref="E164:F164" si="97">E165</f>
        <v>150</v>
      </c>
      <c r="F164" s="9">
        <f t="shared" si="97"/>
        <v>150</v>
      </c>
    </row>
    <row r="165" spans="1:6" ht="25.5" x14ac:dyDescent="0.2">
      <c r="A165" s="10" t="s">
        <v>239</v>
      </c>
      <c r="B165" s="11" t="s">
        <v>380</v>
      </c>
      <c r="C165" s="11" t="s">
        <v>237</v>
      </c>
      <c r="D165" s="12">
        <v>150</v>
      </c>
      <c r="E165" s="12">
        <v>150</v>
      </c>
      <c r="F165" s="12">
        <v>150</v>
      </c>
    </row>
    <row r="166" spans="1:6" ht="25.5" x14ac:dyDescent="0.2">
      <c r="A166" s="8" t="s">
        <v>222</v>
      </c>
      <c r="B166" s="7" t="s">
        <v>81</v>
      </c>
      <c r="C166" s="7"/>
      <c r="D166" s="9">
        <f>D167+D187+D205+D289</f>
        <v>403463.6</v>
      </c>
      <c r="E166" s="9">
        <f>E167+E187+E205+E289</f>
        <v>387446.89999999997</v>
      </c>
      <c r="F166" s="9">
        <f>F167+F187+F205+F289</f>
        <v>362296.69999999995</v>
      </c>
    </row>
    <row r="167" spans="1:6" ht="25.5" x14ac:dyDescent="0.2">
      <c r="A167" s="8" t="s">
        <v>82</v>
      </c>
      <c r="B167" s="7" t="s">
        <v>83</v>
      </c>
      <c r="C167" s="7"/>
      <c r="D167" s="9">
        <f>D169+D172+D175+D179+D182+D185</f>
        <v>5528.6</v>
      </c>
      <c r="E167" s="9">
        <f>E169+E172+E175+E179+E182+E185</f>
        <v>3978.6</v>
      </c>
      <c r="F167" s="9">
        <f>F169+F172+F175+F179+F182+F185</f>
        <v>2764.3</v>
      </c>
    </row>
    <row r="168" spans="1:6" ht="30" customHeight="1" x14ac:dyDescent="0.2">
      <c r="A168" s="8" t="s">
        <v>401</v>
      </c>
      <c r="B168" s="7" t="s">
        <v>402</v>
      </c>
      <c r="C168" s="7"/>
      <c r="D168" s="9">
        <f>D169</f>
        <v>500</v>
      </c>
      <c r="E168" s="9">
        <f t="shared" ref="E168:F168" si="98">E169</f>
        <v>25</v>
      </c>
      <c r="F168" s="9">
        <f t="shared" si="98"/>
        <v>25</v>
      </c>
    </row>
    <row r="169" spans="1:6" x14ac:dyDescent="0.2">
      <c r="A169" s="8" t="s">
        <v>84</v>
      </c>
      <c r="B169" s="7" t="s">
        <v>85</v>
      </c>
      <c r="C169" s="7"/>
      <c r="D169" s="9">
        <f>D170</f>
        <v>500</v>
      </c>
      <c r="E169" s="9">
        <f t="shared" ref="E169:F169" si="99">E170</f>
        <v>25</v>
      </c>
      <c r="F169" s="9">
        <f t="shared" si="99"/>
        <v>25</v>
      </c>
    </row>
    <row r="170" spans="1:6" ht="25.5" x14ac:dyDescent="0.2">
      <c r="A170" s="10" t="s">
        <v>239</v>
      </c>
      <c r="B170" s="11" t="s">
        <v>85</v>
      </c>
      <c r="C170" s="11" t="s">
        <v>237</v>
      </c>
      <c r="D170" s="12">
        <v>500</v>
      </c>
      <c r="E170" s="12">
        <v>25</v>
      </c>
      <c r="F170" s="12">
        <v>25</v>
      </c>
    </row>
    <row r="171" spans="1:6" ht="25.5" x14ac:dyDescent="0.2">
      <c r="A171" s="8" t="s">
        <v>403</v>
      </c>
      <c r="B171" s="7" t="s">
        <v>404</v>
      </c>
      <c r="C171" s="7"/>
      <c r="D171" s="9">
        <f>D172</f>
        <v>1500</v>
      </c>
      <c r="E171" s="9">
        <f t="shared" ref="E171:F171" si="100">E172</f>
        <v>1750</v>
      </c>
      <c r="F171" s="9">
        <f t="shared" si="100"/>
        <v>1750</v>
      </c>
    </row>
    <row r="172" spans="1:6" x14ac:dyDescent="0.2">
      <c r="A172" s="8" t="s">
        <v>86</v>
      </c>
      <c r="B172" s="7" t="s">
        <v>405</v>
      </c>
      <c r="C172" s="7"/>
      <c r="D172" s="9">
        <f>D173</f>
        <v>1500</v>
      </c>
      <c r="E172" s="9">
        <f t="shared" ref="E172:F172" si="101">E173</f>
        <v>1750</v>
      </c>
      <c r="F172" s="9">
        <f t="shared" si="101"/>
        <v>1750</v>
      </c>
    </row>
    <row r="173" spans="1:6" ht="25.5" x14ac:dyDescent="0.2">
      <c r="A173" s="10" t="s">
        <v>239</v>
      </c>
      <c r="B173" s="11" t="s">
        <v>405</v>
      </c>
      <c r="C173" s="11" t="s">
        <v>237</v>
      </c>
      <c r="D173" s="12">
        <v>1500</v>
      </c>
      <c r="E173" s="12">
        <v>1750</v>
      </c>
      <c r="F173" s="12">
        <v>1750</v>
      </c>
    </row>
    <row r="174" spans="1:6" ht="27" customHeight="1" x14ac:dyDescent="0.2">
      <c r="A174" s="8" t="s">
        <v>493</v>
      </c>
      <c r="B174" s="7" t="s">
        <v>407</v>
      </c>
      <c r="C174" s="7"/>
      <c r="D174" s="9">
        <f>D175</f>
        <v>250</v>
      </c>
      <c r="E174" s="9">
        <f t="shared" ref="E174:F174" si="102">E175</f>
        <v>25</v>
      </c>
      <c r="F174" s="9">
        <f t="shared" si="102"/>
        <v>25</v>
      </c>
    </row>
    <row r="175" spans="1:6" x14ac:dyDescent="0.2">
      <c r="A175" s="8" t="s">
        <v>87</v>
      </c>
      <c r="B175" s="7" t="s">
        <v>494</v>
      </c>
      <c r="C175" s="7"/>
      <c r="D175" s="9">
        <f>D176+D177</f>
        <v>250</v>
      </c>
      <c r="E175" s="9">
        <f>E176+E177</f>
        <v>25</v>
      </c>
      <c r="F175" s="9">
        <f>F176+F177</f>
        <v>25</v>
      </c>
    </row>
    <row r="176" spans="1:6" ht="25.5" hidden="1" x14ac:dyDescent="0.2">
      <c r="A176" s="10" t="s">
        <v>241</v>
      </c>
      <c r="B176" s="11" t="s">
        <v>494</v>
      </c>
      <c r="C176" s="11" t="s">
        <v>235</v>
      </c>
      <c r="D176" s="12">
        <v>0</v>
      </c>
      <c r="E176" s="12">
        <v>0</v>
      </c>
      <c r="F176" s="12">
        <v>0</v>
      </c>
    </row>
    <row r="177" spans="1:6" ht="25.5" x14ac:dyDescent="0.2">
      <c r="A177" s="10" t="s">
        <v>239</v>
      </c>
      <c r="B177" s="11" t="s">
        <v>494</v>
      </c>
      <c r="C177" s="11" t="s">
        <v>237</v>
      </c>
      <c r="D177" s="12">
        <v>250</v>
      </c>
      <c r="E177" s="12">
        <v>25</v>
      </c>
      <c r="F177" s="12">
        <v>25</v>
      </c>
    </row>
    <row r="178" spans="1:6" ht="25.5" x14ac:dyDescent="0.2">
      <c r="A178" s="8" t="s">
        <v>408</v>
      </c>
      <c r="B178" s="7" t="s">
        <v>409</v>
      </c>
      <c r="C178" s="7"/>
      <c r="D178" s="9">
        <f>D179</f>
        <v>1500</v>
      </c>
      <c r="E178" s="9">
        <f t="shared" ref="E178:F178" si="103">E179</f>
        <v>500</v>
      </c>
      <c r="F178" s="9">
        <f t="shared" si="103"/>
        <v>500</v>
      </c>
    </row>
    <row r="179" spans="1:6" ht="25.5" x14ac:dyDescent="0.2">
      <c r="A179" s="8" t="s">
        <v>88</v>
      </c>
      <c r="B179" s="7" t="s">
        <v>410</v>
      </c>
      <c r="C179" s="7"/>
      <c r="D179" s="9">
        <f>D180</f>
        <v>1500</v>
      </c>
      <c r="E179" s="9">
        <f t="shared" ref="E179:F179" si="104">E180</f>
        <v>500</v>
      </c>
      <c r="F179" s="9">
        <f t="shared" si="104"/>
        <v>500</v>
      </c>
    </row>
    <row r="180" spans="1:6" ht="25.5" x14ac:dyDescent="0.2">
      <c r="A180" s="10" t="s">
        <v>239</v>
      </c>
      <c r="B180" s="11" t="s">
        <v>410</v>
      </c>
      <c r="C180" s="11" t="s">
        <v>237</v>
      </c>
      <c r="D180" s="12">
        <v>1500</v>
      </c>
      <c r="E180" s="12">
        <v>500</v>
      </c>
      <c r="F180" s="12">
        <v>500</v>
      </c>
    </row>
    <row r="181" spans="1:6" ht="25.5" hidden="1" x14ac:dyDescent="0.2">
      <c r="A181" s="8" t="s">
        <v>406</v>
      </c>
      <c r="B181" s="7" t="s">
        <v>496</v>
      </c>
      <c r="C181" s="7"/>
      <c r="D181" s="9">
        <f>D182</f>
        <v>0</v>
      </c>
      <c r="E181" s="9">
        <f t="shared" ref="E181:F181" si="105">E182</f>
        <v>0</v>
      </c>
      <c r="F181" s="9">
        <f t="shared" si="105"/>
        <v>0</v>
      </c>
    </row>
    <row r="182" spans="1:6" hidden="1" x14ac:dyDescent="0.2">
      <c r="A182" s="8" t="s">
        <v>89</v>
      </c>
      <c r="B182" s="7" t="s">
        <v>497</v>
      </c>
      <c r="C182" s="7"/>
      <c r="D182" s="9">
        <f>D183</f>
        <v>0</v>
      </c>
      <c r="E182" s="9">
        <f t="shared" ref="E182:F182" si="106">E183</f>
        <v>0</v>
      </c>
      <c r="F182" s="9">
        <f t="shared" si="106"/>
        <v>0</v>
      </c>
    </row>
    <row r="183" spans="1:6" ht="25.5" hidden="1" x14ac:dyDescent="0.2">
      <c r="A183" s="10" t="s">
        <v>239</v>
      </c>
      <c r="B183" s="11" t="s">
        <v>497</v>
      </c>
      <c r="C183" s="11" t="s">
        <v>237</v>
      </c>
      <c r="D183" s="12">
        <v>0</v>
      </c>
      <c r="E183" s="12">
        <v>0</v>
      </c>
      <c r="F183" s="12">
        <v>0</v>
      </c>
    </row>
    <row r="184" spans="1:6" ht="38.25" x14ac:dyDescent="0.2">
      <c r="A184" s="8" t="s">
        <v>411</v>
      </c>
      <c r="B184" s="7" t="s">
        <v>412</v>
      </c>
      <c r="C184" s="7"/>
      <c r="D184" s="9">
        <f>D185</f>
        <v>1778.6</v>
      </c>
      <c r="E184" s="9">
        <f t="shared" ref="E184:F184" si="107">E185</f>
        <v>1678.6</v>
      </c>
      <c r="F184" s="9">
        <f t="shared" si="107"/>
        <v>464.3</v>
      </c>
    </row>
    <row r="185" spans="1:6" ht="38.25" x14ac:dyDescent="0.2">
      <c r="A185" s="8" t="s">
        <v>90</v>
      </c>
      <c r="B185" s="7" t="s">
        <v>413</v>
      </c>
      <c r="C185" s="7"/>
      <c r="D185" s="9">
        <f>D186</f>
        <v>1778.6</v>
      </c>
      <c r="E185" s="9">
        <f t="shared" ref="E185:F185" si="108">E186</f>
        <v>1678.6</v>
      </c>
      <c r="F185" s="9">
        <f t="shared" si="108"/>
        <v>464.3</v>
      </c>
    </row>
    <row r="186" spans="1:6" ht="25.5" x14ac:dyDescent="0.2">
      <c r="A186" s="10" t="s">
        <v>239</v>
      </c>
      <c r="B186" s="11" t="s">
        <v>413</v>
      </c>
      <c r="C186" s="11" t="s">
        <v>237</v>
      </c>
      <c r="D186" s="12">
        <v>1778.6</v>
      </c>
      <c r="E186" s="12">
        <v>1678.6</v>
      </c>
      <c r="F186" s="12">
        <v>464.3</v>
      </c>
    </row>
    <row r="187" spans="1:6" x14ac:dyDescent="0.2">
      <c r="A187" s="8" t="s">
        <v>91</v>
      </c>
      <c r="B187" s="7" t="s">
        <v>92</v>
      </c>
      <c r="C187" s="7"/>
      <c r="D187" s="9">
        <f>D189+D193+D196+D199+D202</f>
        <v>1388.1</v>
      </c>
      <c r="E187" s="9">
        <f t="shared" ref="E187:F187" si="109">E189+E193+E196+E199+E202</f>
        <v>863.1</v>
      </c>
      <c r="F187" s="9">
        <f t="shared" si="109"/>
        <v>462.8</v>
      </c>
    </row>
    <row r="188" spans="1:6" ht="42.75" customHeight="1" x14ac:dyDescent="0.2">
      <c r="A188" s="8" t="s">
        <v>414</v>
      </c>
      <c r="B188" s="7" t="s">
        <v>415</v>
      </c>
      <c r="C188" s="7"/>
      <c r="D188" s="9">
        <f>D189</f>
        <v>200</v>
      </c>
      <c r="E188" s="9">
        <f t="shared" ref="E188:F188" si="110">E189</f>
        <v>75</v>
      </c>
      <c r="F188" s="9">
        <f t="shared" si="110"/>
        <v>75</v>
      </c>
    </row>
    <row r="189" spans="1:6" ht="25.5" x14ac:dyDescent="0.2">
      <c r="A189" s="8" t="s">
        <v>93</v>
      </c>
      <c r="B189" s="7" t="s">
        <v>94</v>
      </c>
      <c r="C189" s="7"/>
      <c r="D189" s="9">
        <f>D190+D191</f>
        <v>200</v>
      </c>
      <c r="E189" s="9">
        <f t="shared" ref="E189:F189" si="111">E190+E191</f>
        <v>75</v>
      </c>
      <c r="F189" s="9">
        <f t="shared" si="111"/>
        <v>75</v>
      </c>
    </row>
    <row r="190" spans="1:6" ht="25.5" x14ac:dyDescent="0.2">
      <c r="A190" s="10" t="s">
        <v>241</v>
      </c>
      <c r="B190" s="11" t="s">
        <v>94</v>
      </c>
      <c r="C190" s="11" t="s">
        <v>235</v>
      </c>
      <c r="D190" s="12">
        <v>60</v>
      </c>
      <c r="E190" s="12">
        <v>15</v>
      </c>
      <c r="F190" s="12">
        <v>15</v>
      </c>
    </row>
    <row r="191" spans="1:6" ht="25.5" x14ac:dyDescent="0.2">
      <c r="A191" s="10" t="s">
        <v>239</v>
      </c>
      <c r="B191" s="11" t="s">
        <v>94</v>
      </c>
      <c r="C191" s="11" t="s">
        <v>237</v>
      </c>
      <c r="D191" s="12">
        <v>140</v>
      </c>
      <c r="E191" s="12">
        <v>60</v>
      </c>
      <c r="F191" s="12">
        <v>60</v>
      </c>
    </row>
    <row r="192" spans="1:6" ht="25.5" x14ac:dyDescent="0.2">
      <c r="A192" s="8" t="s">
        <v>416</v>
      </c>
      <c r="B192" s="7" t="s">
        <v>417</v>
      </c>
      <c r="C192" s="7"/>
      <c r="D192" s="9">
        <f>D193</f>
        <v>220</v>
      </c>
      <c r="E192" s="9">
        <f t="shared" ref="E192:F192" si="112">E193</f>
        <v>170</v>
      </c>
      <c r="F192" s="9">
        <f t="shared" si="112"/>
        <v>170</v>
      </c>
    </row>
    <row r="193" spans="1:6" ht="25.5" x14ac:dyDescent="0.2">
      <c r="A193" s="8" t="s">
        <v>95</v>
      </c>
      <c r="B193" s="7" t="s">
        <v>418</v>
      </c>
      <c r="C193" s="7"/>
      <c r="D193" s="9">
        <f>D194</f>
        <v>220</v>
      </c>
      <c r="E193" s="9">
        <f t="shared" ref="E193:F193" si="113">E194</f>
        <v>170</v>
      </c>
      <c r="F193" s="9">
        <f t="shared" si="113"/>
        <v>170</v>
      </c>
    </row>
    <row r="194" spans="1:6" ht="25.5" x14ac:dyDescent="0.2">
      <c r="A194" s="10" t="s">
        <v>239</v>
      </c>
      <c r="B194" s="11" t="s">
        <v>418</v>
      </c>
      <c r="C194" s="11" t="s">
        <v>237</v>
      </c>
      <c r="D194" s="12">
        <v>220</v>
      </c>
      <c r="E194" s="12">
        <v>170</v>
      </c>
      <c r="F194" s="12">
        <v>170</v>
      </c>
    </row>
    <row r="195" spans="1:6" ht="38.25" x14ac:dyDescent="0.2">
      <c r="A195" s="8" t="s">
        <v>419</v>
      </c>
      <c r="B195" s="7" t="s">
        <v>420</v>
      </c>
      <c r="C195" s="7"/>
      <c r="D195" s="9">
        <f>D196</f>
        <v>300</v>
      </c>
      <c r="E195" s="9">
        <f t="shared" ref="E195:F195" si="114">E196</f>
        <v>10</v>
      </c>
      <c r="F195" s="9">
        <f t="shared" si="114"/>
        <v>10</v>
      </c>
    </row>
    <row r="196" spans="1:6" ht="25.5" x14ac:dyDescent="0.2">
      <c r="A196" s="8" t="s">
        <v>96</v>
      </c>
      <c r="B196" s="7" t="s">
        <v>421</v>
      </c>
      <c r="C196" s="7"/>
      <c r="D196" s="9">
        <f>D197</f>
        <v>300</v>
      </c>
      <c r="E196" s="9">
        <f t="shared" ref="E196:F196" si="115">E197</f>
        <v>10</v>
      </c>
      <c r="F196" s="9">
        <f t="shared" si="115"/>
        <v>10</v>
      </c>
    </row>
    <row r="197" spans="1:6" ht="25.5" x14ac:dyDescent="0.2">
      <c r="A197" s="10" t="s">
        <v>239</v>
      </c>
      <c r="B197" s="11" t="s">
        <v>421</v>
      </c>
      <c r="C197" s="11" t="s">
        <v>237</v>
      </c>
      <c r="D197" s="12">
        <v>300</v>
      </c>
      <c r="E197" s="12">
        <v>10</v>
      </c>
      <c r="F197" s="12">
        <v>10</v>
      </c>
    </row>
    <row r="198" spans="1:6" ht="38.25" x14ac:dyDescent="0.2">
      <c r="A198" s="8" t="s">
        <v>422</v>
      </c>
      <c r="B198" s="7" t="s">
        <v>423</v>
      </c>
      <c r="C198" s="7"/>
      <c r="D198" s="9">
        <f>D199</f>
        <v>110</v>
      </c>
      <c r="E198" s="9">
        <f t="shared" ref="E198:F198" si="116">E199</f>
        <v>50</v>
      </c>
      <c r="F198" s="9">
        <f t="shared" si="116"/>
        <v>50</v>
      </c>
    </row>
    <row r="199" spans="1:6" ht="25.5" x14ac:dyDescent="0.2">
      <c r="A199" s="8" t="s">
        <v>97</v>
      </c>
      <c r="B199" s="7" t="s">
        <v>424</v>
      </c>
      <c r="C199" s="7"/>
      <c r="D199" s="9">
        <f>D200</f>
        <v>110</v>
      </c>
      <c r="E199" s="9">
        <f t="shared" ref="E199:F199" si="117">E200</f>
        <v>50</v>
      </c>
      <c r="F199" s="9">
        <f t="shared" si="117"/>
        <v>50</v>
      </c>
    </row>
    <row r="200" spans="1:6" ht="25.5" x14ac:dyDescent="0.2">
      <c r="A200" s="10" t="s">
        <v>239</v>
      </c>
      <c r="B200" s="11" t="s">
        <v>424</v>
      </c>
      <c r="C200" s="11" t="s">
        <v>237</v>
      </c>
      <c r="D200" s="12">
        <v>110</v>
      </c>
      <c r="E200" s="12">
        <v>50</v>
      </c>
      <c r="F200" s="12">
        <v>50</v>
      </c>
    </row>
    <row r="201" spans="1:6" ht="38.25" x14ac:dyDescent="0.2">
      <c r="A201" s="8" t="s">
        <v>425</v>
      </c>
      <c r="B201" s="7" t="s">
        <v>426</v>
      </c>
      <c r="C201" s="7"/>
      <c r="D201" s="9">
        <f>D202</f>
        <v>558.1</v>
      </c>
      <c r="E201" s="9">
        <f t="shared" ref="E201:F201" si="118">E202</f>
        <v>558.1</v>
      </c>
      <c r="F201" s="9">
        <f t="shared" si="118"/>
        <v>157.80000000000001</v>
      </c>
    </row>
    <row r="202" spans="1:6" ht="38.25" x14ac:dyDescent="0.2">
      <c r="A202" s="8" t="s">
        <v>98</v>
      </c>
      <c r="B202" s="7" t="s">
        <v>427</v>
      </c>
      <c r="C202" s="7"/>
      <c r="D202" s="9">
        <f>D203+D204</f>
        <v>558.1</v>
      </c>
      <c r="E202" s="9">
        <f t="shared" ref="E202:F202" si="119">E203+E204</f>
        <v>558.1</v>
      </c>
      <c r="F202" s="9">
        <f t="shared" si="119"/>
        <v>157.80000000000001</v>
      </c>
    </row>
    <row r="203" spans="1:6" x14ac:dyDescent="0.2">
      <c r="A203" s="10" t="s">
        <v>244</v>
      </c>
      <c r="B203" s="11" t="s">
        <v>427</v>
      </c>
      <c r="C203" s="11" t="s">
        <v>246</v>
      </c>
      <c r="D203" s="12">
        <v>100</v>
      </c>
      <c r="E203" s="12">
        <v>100</v>
      </c>
      <c r="F203" s="12">
        <v>100</v>
      </c>
    </row>
    <row r="204" spans="1:6" ht="25.5" x14ac:dyDescent="0.2">
      <c r="A204" s="10" t="s">
        <v>239</v>
      </c>
      <c r="B204" s="11" t="s">
        <v>427</v>
      </c>
      <c r="C204" s="11" t="s">
        <v>237</v>
      </c>
      <c r="D204" s="12">
        <v>458.1</v>
      </c>
      <c r="E204" s="12">
        <v>458.1</v>
      </c>
      <c r="F204" s="12">
        <v>57.8</v>
      </c>
    </row>
    <row r="205" spans="1:6" ht="38.25" x14ac:dyDescent="0.2">
      <c r="A205" s="8" t="s">
        <v>533</v>
      </c>
      <c r="B205" s="7" t="s">
        <v>99</v>
      </c>
      <c r="C205" s="7"/>
      <c r="D205" s="9">
        <f>D207+D210+D215+D220+D226+D233+D236+D239+D242+D245+D248+D251+D254+D257+D261+D265+D269+D272+D275+D278+D281+D284+D287</f>
        <v>396476.89999999997</v>
      </c>
      <c r="E205" s="9">
        <f>E207+E211+E216+E221+E226+E233+E236+E239+E242+E245+E248+E251+E254+E257+E261+E265+E269+E272+E275+E278+E281+E284+E287</f>
        <v>382535.19999999995</v>
      </c>
      <c r="F205" s="9">
        <f>F207+F211+F216+F221+F226+F233+F236+F239+F242+F245+F248+F251+F254+F257+F261+F265+F269+F272+F275+F278+F281+F284+F287</f>
        <v>358999.6</v>
      </c>
    </row>
    <row r="206" spans="1:6" ht="27" customHeight="1" x14ac:dyDescent="0.2">
      <c r="A206" s="8" t="s">
        <v>504</v>
      </c>
      <c r="B206" s="7" t="s">
        <v>428</v>
      </c>
      <c r="C206" s="7"/>
      <c r="D206" s="9">
        <f>D207</f>
        <v>191.4</v>
      </c>
      <c r="E206" s="9">
        <f t="shared" ref="E206:F206" si="120">E207</f>
        <v>191.4</v>
      </c>
      <c r="F206" s="9">
        <f t="shared" si="120"/>
        <v>191.4</v>
      </c>
    </row>
    <row r="207" spans="1:6" ht="25.5" x14ac:dyDescent="0.2">
      <c r="A207" s="8" t="s">
        <v>527</v>
      </c>
      <c r="B207" s="7" t="s">
        <v>263</v>
      </c>
      <c r="C207" s="7"/>
      <c r="D207" s="9">
        <f>D208+D209</f>
        <v>191.4</v>
      </c>
      <c r="E207" s="9">
        <f t="shared" ref="E207:F207" si="121">E208+E209</f>
        <v>191.4</v>
      </c>
      <c r="F207" s="9">
        <f t="shared" si="121"/>
        <v>191.4</v>
      </c>
    </row>
    <row r="208" spans="1:6" ht="25.5" x14ac:dyDescent="0.2">
      <c r="A208" s="10" t="s">
        <v>241</v>
      </c>
      <c r="B208" s="11" t="s">
        <v>263</v>
      </c>
      <c r="C208" s="11" t="s">
        <v>235</v>
      </c>
      <c r="D208" s="12">
        <v>191.4</v>
      </c>
      <c r="E208" s="12">
        <v>191.4</v>
      </c>
      <c r="F208" s="12">
        <v>191.4</v>
      </c>
    </row>
    <row r="209" spans="1:6" x14ac:dyDescent="0.2">
      <c r="A209" s="10" t="s">
        <v>240</v>
      </c>
      <c r="B209" s="11" t="s">
        <v>263</v>
      </c>
      <c r="C209" s="11" t="s">
        <v>236</v>
      </c>
      <c r="D209" s="12">
        <v>0</v>
      </c>
      <c r="E209" s="12">
        <v>0</v>
      </c>
      <c r="F209" s="12">
        <v>0</v>
      </c>
    </row>
    <row r="210" spans="1:6" ht="30" customHeight="1" x14ac:dyDescent="0.2">
      <c r="A210" s="8" t="s">
        <v>429</v>
      </c>
      <c r="B210" s="7" t="s">
        <v>430</v>
      </c>
      <c r="C210" s="7"/>
      <c r="D210" s="9">
        <f>D211+D213</f>
        <v>13618.599999999999</v>
      </c>
      <c r="E210" s="9">
        <f t="shared" ref="E210:F210" si="122">E211</f>
        <v>15618.6</v>
      </c>
      <c r="F210" s="9">
        <f t="shared" si="122"/>
        <v>8618.6</v>
      </c>
    </row>
    <row r="211" spans="1:6" ht="25.5" x14ac:dyDescent="0.2">
      <c r="A211" s="8" t="s">
        <v>100</v>
      </c>
      <c r="B211" s="7" t="s">
        <v>431</v>
      </c>
      <c r="C211" s="7"/>
      <c r="D211" s="9">
        <f>D212</f>
        <v>7327.7</v>
      </c>
      <c r="E211" s="9">
        <f t="shared" ref="E211:F211" si="123">E212</f>
        <v>15618.6</v>
      </c>
      <c r="F211" s="9">
        <f t="shared" si="123"/>
        <v>8618.6</v>
      </c>
    </row>
    <row r="212" spans="1:6" ht="25.5" x14ac:dyDescent="0.2">
      <c r="A212" s="10" t="s">
        <v>239</v>
      </c>
      <c r="B212" s="11" t="s">
        <v>431</v>
      </c>
      <c r="C212" s="11" t="s">
        <v>237</v>
      </c>
      <c r="D212" s="12">
        <v>7327.7</v>
      </c>
      <c r="E212" s="12">
        <v>15618.6</v>
      </c>
      <c r="F212" s="12">
        <v>8618.6</v>
      </c>
    </row>
    <row r="213" spans="1:6" ht="63.75" x14ac:dyDescent="0.2">
      <c r="A213" s="8" t="s">
        <v>521</v>
      </c>
      <c r="B213" s="7" t="s">
        <v>522</v>
      </c>
      <c r="C213" s="7"/>
      <c r="D213" s="9">
        <f>D214</f>
        <v>6290.9</v>
      </c>
      <c r="E213" s="9">
        <f t="shared" ref="E213" si="124">E214</f>
        <v>0</v>
      </c>
      <c r="F213" s="9">
        <f t="shared" ref="F213" si="125">F214</f>
        <v>0</v>
      </c>
    </row>
    <row r="214" spans="1:6" ht="25.5" x14ac:dyDescent="0.2">
      <c r="A214" s="10" t="s">
        <v>239</v>
      </c>
      <c r="B214" s="11" t="s">
        <v>522</v>
      </c>
      <c r="C214" s="11" t="s">
        <v>520</v>
      </c>
      <c r="D214" s="12">
        <v>6290.9</v>
      </c>
      <c r="E214" s="12">
        <v>0</v>
      </c>
      <c r="F214" s="12">
        <v>0</v>
      </c>
    </row>
    <row r="215" spans="1:6" ht="25.5" x14ac:dyDescent="0.2">
      <c r="A215" s="8" t="s">
        <v>432</v>
      </c>
      <c r="B215" s="7" t="s">
        <v>433</v>
      </c>
      <c r="C215" s="7"/>
      <c r="D215" s="9">
        <f>D216+D218</f>
        <v>27336.6</v>
      </c>
      <c r="E215" s="9">
        <f t="shared" ref="E215:F215" si="126">E216</f>
        <v>30337</v>
      </c>
      <c r="F215" s="9">
        <f t="shared" si="126"/>
        <v>18873.8</v>
      </c>
    </row>
    <row r="216" spans="1:6" x14ac:dyDescent="0.2">
      <c r="A216" s="8" t="s">
        <v>101</v>
      </c>
      <c r="B216" s="7" t="s">
        <v>434</v>
      </c>
      <c r="C216" s="7"/>
      <c r="D216" s="9">
        <f>D217</f>
        <v>11339.6</v>
      </c>
      <c r="E216" s="9">
        <f t="shared" ref="E216:F216" si="127">E217</f>
        <v>30337</v>
      </c>
      <c r="F216" s="9">
        <f t="shared" si="127"/>
        <v>18873.8</v>
      </c>
    </row>
    <row r="217" spans="1:6" ht="25.5" x14ac:dyDescent="0.2">
      <c r="A217" s="10" t="s">
        <v>239</v>
      </c>
      <c r="B217" s="11" t="s">
        <v>434</v>
      </c>
      <c r="C217" s="11" t="s">
        <v>237</v>
      </c>
      <c r="D217" s="12">
        <v>11339.6</v>
      </c>
      <c r="E217" s="12">
        <v>30337</v>
      </c>
      <c r="F217" s="12">
        <v>18873.8</v>
      </c>
    </row>
    <row r="218" spans="1:6" ht="63.75" x14ac:dyDescent="0.2">
      <c r="A218" s="8" t="s">
        <v>523</v>
      </c>
      <c r="B218" s="7" t="s">
        <v>524</v>
      </c>
      <c r="C218" s="7"/>
      <c r="D218" s="9">
        <f>D219</f>
        <v>15997</v>
      </c>
      <c r="E218" s="9">
        <f t="shared" ref="E218:F218" si="128">E219</f>
        <v>0</v>
      </c>
      <c r="F218" s="9">
        <f t="shared" si="128"/>
        <v>0</v>
      </c>
    </row>
    <row r="219" spans="1:6" ht="25.5" x14ac:dyDescent="0.2">
      <c r="A219" s="10" t="s">
        <v>239</v>
      </c>
      <c r="B219" s="11" t="s">
        <v>524</v>
      </c>
      <c r="C219" s="11" t="s">
        <v>520</v>
      </c>
      <c r="D219" s="12">
        <v>15997</v>
      </c>
      <c r="E219" s="12">
        <v>0</v>
      </c>
      <c r="F219" s="12">
        <v>0</v>
      </c>
    </row>
    <row r="220" spans="1:6" x14ac:dyDescent="0.2">
      <c r="A220" s="8" t="s">
        <v>438</v>
      </c>
      <c r="B220" s="7" t="s">
        <v>439</v>
      </c>
      <c r="C220" s="7"/>
      <c r="D220" s="9">
        <f>D221+D223</f>
        <v>1027.8</v>
      </c>
      <c r="E220" s="9">
        <f t="shared" ref="E220:F220" si="129">E221</f>
        <v>1927.8</v>
      </c>
      <c r="F220" s="9">
        <f t="shared" si="129"/>
        <v>1019.8</v>
      </c>
    </row>
    <row r="221" spans="1:6" x14ac:dyDescent="0.2">
      <c r="A221" s="8" t="s">
        <v>102</v>
      </c>
      <c r="B221" s="7" t="s">
        <v>440</v>
      </c>
      <c r="C221" s="7"/>
      <c r="D221" s="9">
        <f>D222</f>
        <v>416.2</v>
      </c>
      <c r="E221" s="9">
        <f t="shared" ref="E221:F221" si="130">E222</f>
        <v>1927.8</v>
      </c>
      <c r="F221" s="9">
        <f t="shared" si="130"/>
        <v>1019.8</v>
      </c>
    </row>
    <row r="222" spans="1:6" ht="25.5" x14ac:dyDescent="0.2">
      <c r="A222" s="10" t="s">
        <v>239</v>
      </c>
      <c r="B222" s="11" t="s">
        <v>440</v>
      </c>
      <c r="C222" s="11" t="s">
        <v>237</v>
      </c>
      <c r="D222" s="12">
        <v>416.2</v>
      </c>
      <c r="E222" s="12">
        <v>1927.8</v>
      </c>
      <c r="F222" s="12">
        <v>1019.8</v>
      </c>
    </row>
    <row r="223" spans="1:6" ht="69" customHeight="1" x14ac:dyDescent="0.2">
      <c r="A223" s="8" t="s">
        <v>525</v>
      </c>
      <c r="B223" s="7" t="s">
        <v>526</v>
      </c>
      <c r="C223" s="7"/>
      <c r="D223" s="9">
        <f>D224</f>
        <v>611.6</v>
      </c>
      <c r="E223" s="9">
        <f t="shared" ref="E223:F223" si="131">E224</f>
        <v>0</v>
      </c>
      <c r="F223" s="9">
        <f t="shared" si="131"/>
        <v>0</v>
      </c>
    </row>
    <row r="224" spans="1:6" ht="24.75" customHeight="1" x14ac:dyDescent="0.2">
      <c r="A224" s="10" t="s">
        <v>239</v>
      </c>
      <c r="B224" s="11" t="s">
        <v>526</v>
      </c>
      <c r="C224" s="11" t="s">
        <v>520</v>
      </c>
      <c r="D224" s="12">
        <v>611.6</v>
      </c>
      <c r="E224" s="12">
        <v>0</v>
      </c>
      <c r="F224" s="12">
        <v>0</v>
      </c>
    </row>
    <row r="225" spans="1:6" ht="38.25" hidden="1" x14ac:dyDescent="0.2">
      <c r="A225" s="8" t="s">
        <v>444</v>
      </c>
      <c r="B225" s="7" t="s">
        <v>441</v>
      </c>
      <c r="C225" s="11"/>
      <c r="D225" s="9">
        <f>D226</f>
        <v>0</v>
      </c>
      <c r="E225" s="9">
        <f t="shared" ref="E225:F225" si="132">E226</f>
        <v>0</v>
      </c>
      <c r="F225" s="9">
        <f t="shared" si="132"/>
        <v>0</v>
      </c>
    </row>
    <row r="226" spans="1:6" ht="38.25" hidden="1" x14ac:dyDescent="0.2">
      <c r="A226" s="8" t="s">
        <v>103</v>
      </c>
      <c r="B226" s="7" t="s">
        <v>442</v>
      </c>
      <c r="C226" s="7"/>
      <c r="D226" s="9">
        <f>D227+D228+D229+D230+D231</f>
        <v>0</v>
      </c>
      <c r="E226" s="9">
        <f t="shared" ref="E226:F226" si="133">E227+E228+E229+E230+E231</f>
        <v>0</v>
      </c>
      <c r="F226" s="9">
        <f t="shared" si="133"/>
        <v>0</v>
      </c>
    </row>
    <row r="227" spans="1:6" ht="25.5" hidden="1" x14ac:dyDescent="0.2">
      <c r="A227" s="10" t="s">
        <v>239</v>
      </c>
      <c r="B227" s="11" t="s">
        <v>443</v>
      </c>
      <c r="C227" s="11" t="s">
        <v>23</v>
      </c>
      <c r="D227" s="12">
        <v>0</v>
      </c>
      <c r="E227" s="12">
        <v>0</v>
      </c>
      <c r="F227" s="12">
        <v>0</v>
      </c>
    </row>
    <row r="228" spans="1:6" ht="25.5" hidden="1" x14ac:dyDescent="0.2">
      <c r="A228" s="10" t="s">
        <v>239</v>
      </c>
      <c r="B228" s="11" t="s">
        <v>443</v>
      </c>
      <c r="C228" s="11" t="s">
        <v>104</v>
      </c>
      <c r="D228" s="12">
        <v>0</v>
      </c>
      <c r="E228" s="12">
        <v>0</v>
      </c>
      <c r="F228" s="12">
        <v>0</v>
      </c>
    </row>
    <row r="229" spans="1:6" ht="25.5" hidden="1" x14ac:dyDescent="0.2">
      <c r="A229" s="10" t="s">
        <v>239</v>
      </c>
      <c r="B229" s="11" t="s">
        <v>443</v>
      </c>
      <c r="C229" s="11" t="s">
        <v>105</v>
      </c>
      <c r="D229" s="12">
        <v>0</v>
      </c>
      <c r="E229" s="12">
        <v>0</v>
      </c>
      <c r="F229" s="12">
        <v>0</v>
      </c>
    </row>
    <row r="230" spans="1:6" ht="25.5" hidden="1" x14ac:dyDescent="0.2">
      <c r="A230" s="10" t="s">
        <v>239</v>
      </c>
      <c r="B230" s="11" t="s">
        <v>443</v>
      </c>
      <c r="C230" s="11" t="s">
        <v>106</v>
      </c>
      <c r="D230" s="12">
        <v>0</v>
      </c>
      <c r="E230" s="12">
        <v>0</v>
      </c>
      <c r="F230" s="12">
        <v>0</v>
      </c>
    </row>
    <row r="231" spans="1:6" hidden="1" x14ac:dyDescent="0.2">
      <c r="A231" s="10" t="s">
        <v>240</v>
      </c>
      <c r="B231" s="11" t="s">
        <v>443</v>
      </c>
      <c r="C231" s="11" t="s">
        <v>236</v>
      </c>
      <c r="D231" s="12">
        <v>0</v>
      </c>
      <c r="E231" s="12">
        <v>0</v>
      </c>
      <c r="F231" s="12">
        <v>0</v>
      </c>
    </row>
    <row r="232" spans="1:6" ht="51" customHeight="1" x14ac:dyDescent="0.2">
      <c r="A232" s="8" t="s">
        <v>447</v>
      </c>
      <c r="B232" s="7" t="s">
        <v>445</v>
      </c>
      <c r="C232" s="7"/>
      <c r="D232" s="9">
        <f>D233</f>
        <v>500</v>
      </c>
      <c r="E232" s="9">
        <f t="shared" ref="E232:F232" si="134">E233</f>
        <v>450</v>
      </c>
      <c r="F232" s="9">
        <f t="shared" si="134"/>
        <v>450</v>
      </c>
    </row>
    <row r="233" spans="1:6" ht="19.5" customHeight="1" x14ac:dyDescent="0.2">
      <c r="A233" s="8" t="s">
        <v>107</v>
      </c>
      <c r="B233" s="7" t="s">
        <v>446</v>
      </c>
      <c r="C233" s="7"/>
      <c r="D233" s="9">
        <f>D234</f>
        <v>500</v>
      </c>
      <c r="E233" s="9">
        <f t="shared" ref="E233:F233" si="135">E234</f>
        <v>450</v>
      </c>
      <c r="F233" s="9">
        <f t="shared" si="135"/>
        <v>450</v>
      </c>
    </row>
    <row r="234" spans="1:6" ht="25.5" x14ac:dyDescent="0.2">
      <c r="A234" s="10" t="s">
        <v>239</v>
      </c>
      <c r="B234" s="11" t="s">
        <v>446</v>
      </c>
      <c r="C234" s="11" t="s">
        <v>237</v>
      </c>
      <c r="D234" s="12">
        <v>500</v>
      </c>
      <c r="E234" s="12">
        <v>450</v>
      </c>
      <c r="F234" s="12">
        <v>450</v>
      </c>
    </row>
    <row r="235" spans="1:6" x14ac:dyDescent="0.2">
      <c r="A235" s="8" t="s">
        <v>448</v>
      </c>
      <c r="B235" s="7" t="s">
        <v>449</v>
      </c>
      <c r="C235" s="7"/>
      <c r="D235" s="9">
        <f>D236</f>
        <v>4801.6000000000004</v>
      </c>
      <c r="E235" s="9">
        <f t="shared" ref="E235:F235" si="136">E236</f>
        <v>5000</v>
      </c>
      <c r="F235" s="9">
        <f t="shared" si="136"/>
        <v>5000</v>
      </c>
    </row>
    <row r="236" spans="1:6" x14ac:dyDescent="0.2">
      <c r="A236" s="8" t="s">
        <v>108</v>
      </c>
      <c r="B236" s="7" t="s">
        <v>450</v>
      </c>
      <c r="C236" s="7"/>
      <c r="D236" s="9">
        <f>D237</f>
        <v>4801.6000000000004</v>
      </c>
      <c r="E236" s="9">
        <f t="shared" ref="E236:F236" si="137">E237</f>
        <v>5000</v>
      </c>
      <c r="F236" s="9">
        <f t="shared" si="137"/>
        <v>5000</v>
      </c>
    </row>
    <row r="237" spans="1:6" ht="25.5" x14ac:dyDescent="0.2">
      <c r="A237" s="10" t="s">
        <v>239</v>
      </c>
      <c r="B237" s="11" t="s">
        <v>450</v>
      </c>
      <c r="C237" s="11" t="s">
        <v>237</v>
      </c>
      <c r="D237" s="12">
        <v>4801.6000000000004</v>
      </c>
      <c r="E237" s="12">
        <v>5000</v>
      </c>
      <c r="F237" s="12">
        <v>5000</v>
      </c>
    </row>
    <row r="238" spans="1:6" ht="48.75" customHeight="1" x14ac:dyDescent="0.2">
      <c r="A238" s="8" t="s">
        <v>451</v>
      </c>
      <c r="B238" s="7" t="s">
        <v>452</v>
      </c>
      <c r="C238" s="11"/>
      <c r="D238" s="9">
        <f>D239</f>
        <v>500</v>
      </c>
      <c r="E238" s="9">
        <f t="shared" ref="E238:F238" si="138">E239</f>
        <v>0</v>
      </c>
      <c r="F238" s="9">
        <f t="shared" si="138"/>
        <v>0</v>
      </c>
    </row>
    <row r="239" spans="1:6" ht="25.5" x14ac:dyDescent="0.2">
      <c r="A239" s="8" t="s">
        <v>109</v>
      </c>
      <c r="B239" s="7" t="s">
        <v>453</v>
      </c>
      <c r="C239" s="7"/>
      <c r="D239" s="9">
        <f>D240</f>
        <v>500</v>
      </c>
      <c r="E239" s="9">
        <f t="shared" ref="E239:F239" si="139">E240</f>
        <v>0</v>
      </c>
      <c r="F239" s="9">
        <f t="shared" si="139"/>
        <v>0</v>
      </c>
    </row>
    <row r="240" spans="1:6" x14ac:dyDescent="0.2">
      <c r="A240" s="10" t="s">
        <v>244</v>
      </c>
      <c r="B240" s="11" t="s">
        <v>453</v>
      </c>
      <c r="C240" s="11" t="s">
        <v>246</v>
      </c>
      <c r="D240" s="12">
        <v>500</v>
      </c>
      <c r="E240" s="12">
        <v>0</v>
      </c>
      <c r="F240" s="12">
        <v>0</v>
      </c>
    </row>
    <row r="241" spans="1:6" ht="38.25" x14ac:dyDescent="0.2">
      <c r="A241" s="8" t="s">
        <v>454</v>
      </c>
      <c r="B241" s="7" t="s">
        <v>455</v>
      </c>
      <c r="C241" s="7"/>
      <c r="D241" s="9">
        <f>D242</f>
        <v>2088.6</v>
      </c>
      <c r="E241" s="9">
        <f t="shared" ref="E241:F241" si="140">E242</f>
        <v>2230.1</v>
      </c>
      <c r="F241" s="9">
        <f t="shared" si="140"/>
        <v>2279.1</v>
      </c>
    </row>
    <row r="242" spans="1:6" ht="38.25" x14ac:dyDescent="0.2">
      <c r="A242" s="8" t="s">
        <v>110</v>
      </c>
      <c r="B242" s="7" t="s">
        <v>456</v>
      </c>
      <c r="C242" s="7"/>
      <c r="D242" s="9">
        <f>D243</f>
        <v>2088.6</v>
      </c>
      <c r="E242" s="9">
        <f t="shared" ref="E242:F242" si="141">E243</f>
        <v>2230.1</v>
      </c>
      <c r="F242" s="9">
        <f t="shared" si="141"/>
        <v>2279.1</v>
      </c>
    </row>
    <row r="243" spans="1:6" x14ac:dyDescent="0.2">
      <c r="A243" s="10" t="s">
        <v>244</v>
      </c>
      <c r="B243" s="11" t="s">
        <v>456</v>
      </c>
      <c r="C243" s="11" t="s">
        <v>246</v>
      </c>
      <c r="D243" s="12">
        <v>2088.6</v>
      </c>
      <c r="E243" s="2">
        <v>2230.1</v>
      </c>
      <c r="F243" s="2">
        <v>2279.1</v>
      </c>
    </row>
    <row r="244" spans="1:6" ht="51" x14ac:dyDescent="0.2">
      <c r="A244" s="8" t="s">
        <v>498</v>
      </c>
      <c r="B244" s="7" t="s">
        <v>457</v>
      </c>
      <c r="C244" s="7"/>
      <c r="D244" s="9">
        <f>D245</f>
        <v>15819.3</v>
      </c>
      <c r="E244" s="19">
        <f t="shared" ref="E244:F244" si="142">E245</f>
        <v>15819.3</v>
      </c>
      <c r="F244" s="19">
        <f t="shared" si="142"/>
        <v>0</v>
      </c>
    </row>
    <row r="245" spans="1:6" ht="51" x14ac:dyDescent="0.2">
      <c r="A245" s="8" t="s">
        <v>111</v>
      </c>
      <c r="B245" s="7" t="s">
        <v>458</v>
      </c>
      <c r="C245" s="7"/>
      <c r="D245" s="9">
        <f>D246</f>
        <v>15819.3</v>
      </c>
      <c r="E245" s="9">
        <f t="shared" ref="E245:F245" si="143">E246</f>
        <v>15819.3</v>
      </c>
      <c r="F245" s="9">
        <f t="shared" si="143"/>
        <v>0</v>
      </c>
    </row>
    <row r="246" spans="1:6" ht="25.5" x14ac:dyDescent="0.2">
      <c r="A246" s="10" t="s">
        <v>239</v>
      </c>
      <c r="B246" s="11" t="s">
        <v>458</v>
      </c>
      <c r="C246" s="11" t="s">
        <v>237</v>
      </c>
      <c r="D246" s="12">
        <v>15819.3</v>
      </c>
      <c r="E246" s="12">
        <v>15819.3</v>
      </c>
      <c r="F246" s="12">
        <v>0</v>
      </c>
    </row>
    <row r="247" spans="1:6" ht="38.25" x14ac:dyDescent="0.2">
      <c r="A247" s="8" t="s">
        <v>499</v>
      </c>
      <c r="B247" s="7" t="s">
        <v>459</v>
      </c>
      <c r="C247" s="7"/>
      <c r="D247" s="9">
        <f>D248</f>
        <v>133.1</v>
      </c>
      <c r="E247" s="9">
        <f t="shared" ref="E247:F247" si="144">E248</f>
        <v>137.4</v>
      </c>
      <c r="F247" s="9">
        <f t="shared" si="144"/>
        <v>137.4</v>
      </c>
    </row>
    <row r="248" spans="1:6" ht="38.25" x14ac:dyDescent="0.2">
      <c r="A248" s="8" t="s">
        <v>112</v>
      </c>
      <c r="B248" s="7" t="s">
        <v>460</v>
      </c>
      <c r="C248" s="7"/>
      <c r="D248" s="9">
        <f>D249</f>
        <v>133.1</v>
      </c>
      <c r="E248" s="9">
        <f t="shared" ref="E248:F248" si="145">E249</f>
        <v>137.4</v>
      </c>
      <c r="F248" s="9">
        <f t="shared" si="145"/>
        <v>137.4</v>
      </c>
    </row>
    <row r="249" spans="1:6" x14ac:dyDescent="0.2">
      <c r="A249" s="10" t="s">
        <v>244</v>
      </c>
      <c r="B249" s="11" t="s">
        <v>460</v>
      </c>
      <c r="C249" s="11" t="s">
        <v>246</v>
      </c>
      <c r="D249" s="12">
        <v>133.1</v>
      </c>
      <c r="E249" s="2">
        <v>137.4</v>
      </c>
      <c r="F249" s="2">
        <v>137.4</v>
      </c>
    </row>
    <row r="250" spans="1:6" ht="51" x14ac:dyDescent="0.2">
      <c r="A250" s="8" t="s">
        <v>461</v>
      </c>
      <c r="B250" s="7" t="s">
        <v>462</v>
      </c>
      <c r="C250" s="7"/>
      <c r="D250" s="9">
        <f>D251</f>
        <v>11512.2</v>
      </c>
      <c r="E250" s="19">
        <f t="shared" ref="E250:F250" si="146">E251</f>
        <v>11931.2</v>
      </c>
      <c r="F250" s="19">
        <f t="shared" si="146"/>
        <v>0</v>
      </c>
    </row>
    <row r="251" spans="1:6" ht="51" x14ac:dyDescent="0.2">
      <c r="A251" s="8" t="s">
        <v>252</v>
      </c>
      <c r="B251" s="7" t="s">
        <v>539</v>
      </c>
      <c r="C251" s="7"/>
      <c r="D251" s="9">
        <f>D252</f>
        <v>11512.2</v>
      </c>
      <c r="E251" s="9">
        <f t="shared" ref="E251:F251" si="147">E252</f>
        <v>11931.2</v>
      </c>
      <c r="F251" s="9">
        <f t="shared" si="147"/>
        <v>0</v>
      </c>
    </row>
    <row r="252" spans="1:6" ht="25.5" x14ac:dyDescent="0.2">
      <c r="A252" s="10" t="s">
        <v>239</v>
      </c>
      <c r="B252" s="11" t="s">
        <v>539</v>
      </c>
      <c r="C252" s="11" t="s">
        <v>237</v>
      </c>
      <c r="D252" s="12">
        <v>11512.2</v>
      </c>
      <c r="E252" s="12">
        <v>11931.2</v>
      </c>
      <c r="F252" s="12">
        <v>0</v>
      </c>
    </row>
    <row r="253" spans="1:6" ht="102" x14ac:dyDescent="0.2">
      <c r="A253" s="8" t="s">
        <v>463</v>
      </c>
      <c r="B253" s="7" t="s">
        <v>464</v>
      </c>
      <c r="C253" s="7"/>
      <c r="D253" s="9">
        <f>D254</f>
        <v>1223.4000000000001</v>
      </c>
      <c r="E253" s="9">
        <f t="shared" ref="E253:F253" si="148">E254</f>
        <v>1223.4000000000001</v>
      </c>
      <c r="F253" s="9">
        <f t="shared" si="148"/>
        <v>0</v>
      </c>
    </row>
    <row r="254" spans="1:6" ht="89.25" x14ac:dyDescent="0.2">
      <c r="A254" s="13" t="s">
        <v>113</v>
      </c>
      <c r="B254" s="7" t="s">
        <v>465</v>
      </c>
      <c r="C254" s="7"/>
      <c r="D254" s="9">
        <f>D255</f>
        <v>1223.4000000000001</v>
      </c>
      <c r="E254" s="9">
        <f t="shared" ref="E254:F254" si="149">E255</f>
        <v>1223.4000000000001</v>
      </c>
      <c r="F254" s="9">
        <f t="shared" si="149"/>
        <v>0</v>
      </c>
    </row>
    <row r="255" spans="1:6" ht="25.5" x14ac:dyDescent="0.2">
      <c r="A255" s="10" t="s">
        <v>239</v>
      </c>
      <c r="B255" s="11" t="s">
        <v>465</v>
      </c>
      <c r="C255" s="11" t="s">
        <v>237</v>
      </c>
      <c r="D255" s="12">
        <v>1223.4000000000001</v>
      </c>
      <c r="E255" s="12">
        <v>1223.4000000000001</v>
      </c>
      <c r="F255" s="12">
        <v>0</v>
      </c>
    </row>
    <row r="256" spans="1:6" ht="38.25" x14ac:dyDescent="0.2">
      <c r="A256" s="8" t="s">
        <v>466</v>
      </c>
      <c r="B256" s="7" t="s">
        <v>467</v>
      </c>
      <c r="C256" s="7"/>
      <c r="D256" s="9">
        <f>D257</f>
        <v>6465</v>
      </c>
      <c r="E256" s="9">
        <f t="shared" ref="E256:F256" si="150">E257</f>
        <v>6543.2</v>
      </c>
      <c r="F256" s="9">
        <f t="shared" si="150"/>
        <v>6543.2</v>
      </c>
    </row>
    <row r="257" spans="1:6" ht="38.25" x14ac:dyDescent="0.2">
      <c r="A257" s="8" t="s">
        <v>114</v>
      </c>
      <c r="B257" s="7" t="s">
        <v>468</v>
      </c>
      <c r="C257" s="7"/>
      <c r="D257" s="9">
        <f>D258+D259</f>
        <v>6465</v>
      </c>
      <c r="E257" s="9">
        <f t="shared" ref="E257:F257" si="151">E258+E259</f>
        <v>6543.2</v>
      </c>
      <c r="F257" s="9">
        <f t="shared" si="151"/>
        <v>6543.2</v>
      </c>
    </row>
    <row r="258" spans="1:6" ht="25.5" x14ac:dyDescent="0.2">
      <c r="A258" s="10" t="s">
        <v>241</v>
      </c>
      <c r="B258" s="11" t="s">
        <v>468</v>
      </c>
      <c r="C258" s="11" t="s">
        <v>235</v>
      </c>
      <c r="D258" s="12">
        <v>32.200000000000003</v>
      </c>
      <c r="E258" s="12">
        <v>32.200000000000003</v>
      </c>
      <c r="F258" s="12">
        <v>32.200000000000003</v>
      </c>
    </row>
    <row r="259" spans="1:6" x14ac:dyDescent="0.2">
      <c r="A259" s="10" t="s">
        <v>244</v>
      </c>
      <c r="B259" s="11" t="s">
        <v>468</v>
      </c>
      <c r="C259" s="11" t="s">
        <v>246</v>
      </c>
      <c r="D259" s="12">
        <v>6432.8</v>
      </c>
      <c r="E259" s="12">
        <v>6511</v>
      </c>
      <c r="F259" s="12">
        <v>6511</v>
      </c>
    </row>
    <row r="260" spans="1:6" ht="38.25" x14ac:dyDescent="0.2">
      <c r="A260" s="8" t="s">
        <v>501</v>
      </c>
      <c r="B260" s="7" t="s">
        <v>469</v>
      </c>
      <c r="C260" s="7"/>
      <c r="D260" s="9">
        <f>D261</f>
        <v>1253.8</v>
      </c>
      <c r="E260" s="9">
        <f t="shared" ref="E260:F260" si="152">E261</f>
        <v>1253.8</v>
      </c>
      <c r="F260" s="9">
        <f t="shared" si="152"/>
        <v>1253.8</v>
      </c>
    </row>
    <row r="261" spans="1:6" ht="25.5" x14ac:dyDescent="0.2">
      <c r="A261" s="8" t="s">
        <v>115</v>
      </c>
      <c r="B261" s="7" t="s">
        <v>470</v>
      </c>
      <c r="C261" s="7"/>
      <c r="D261" s="9">
        <f>D262+D263</f>
        <v>1253.8</v>
      </c>
      <c r="E261" s="9">
        <f t="shared" ref="E261:F261" si="153">E262+E263</f>
        <v>1253.8</v>
      </c>
      <c r="F261" s="9">
        <f t="shared" si="153"/>
        <v>1253.8</v>
      </c>
    </row>
    <row r="262" spans="1:6" ht="63.75" x14ac:dyDescent="0.2">
      <c r="A262" s="10" t="s">
        <v>249</v>
      </c>
      <c r="B262" s="11" t="s">
        <v>470</v>
      </c>
      <c r="C262" s="11" t="s">
        <v>243</v>
      </c>
      <c r="D262" s="12">
        <v>1138.8</v>
      </c>
      <c r="E262" s="12">
        <v>1138.8</v>
      </c>
      <c r="F262" s="12">
        <v>1138.8</v>
      </c>
    </row>
    <row r="263" spans="1:6" ht="25.5" x14ac:dyDescent="0.2">
      <c r="A263" s="10" t="s">
        <v>241</v>
      </c>
      <c r="B263" s="11" t="s">
        <v>116</v>
      </c>
      <c r="C263" s="11" t="s">
        <v>235</v>
      </c>
      <c r="D263" s="12">
        <v>115</v>
      </c>
      <c r="E263" s="12">
        <v>115</v>
      </c>
      <c r="F263" s="12">
        <v>115</v>
      </c>
    </row>
    <row r="264" spans="1:6" ht="51" x14ac:dyDescent="0.2">
      <c r="A264" s="8" t="s">
        <v>471</v>
      </c>
      <c r="B264" s="7" t="s">
        <v>472</v>
      </c>
      <c r="C264" s="7"/>
      <c r="D264" s="9">
        <f>D265</f>
        <v>17288.7</v>
      </c>
      <c r="E264" s="9">
        <f t="shared" ref="E264:F264" si="154">E265</f>
        <v>17874.900000000001</v>
      </c>
      <c r="F264" s="9">
        <f t="shared" si="154"/>
        <v>17874.900000000001</v>
      </c>
    </row>
    <row r="265" spans="1:6" ht="51" x14ac:dyDescent="0.2">
      <c r="A265" s="8" t="s">
        <v>117</v>
      </c>
      <c r="B265" s="7" t="s">
        <v>473</v>
      </c>
      <c r="C265" s="7"/>
      <c r="D265" s="9">
        <f>D266+D267</f>
        <v>17288.7</v>
      </c>
      <c r="E265" s="9">
        <f t="shared" ref="E265:F265" si="155">E266+E267</f>
        <v>17874.900000000001</v>
      </c>
      <c r="F265" s="9">
        <f t="shared" si="155"/>
        <v>17874.900000000001</v>
      </c>
    </row>
    <row r="266" spans="1:6" ht="25.5" x14ac:dyDescent="0.2">
      <c r="A266" s="10" t="s">
        <v>241</v>
      </c>
      <c r="B266" s="11" t="s">
        <v>473</v>
      </c>
      <c r="C266" s="11" t="s">
        <v>235</v>
      </c>
      <c r="D266" s="12">
        <v>5712.5</v>
      </c>
      <c r="E266" s="2">
        <v>6298.7</v>
      </c>
      <c r="F266" s="2">
        <v>6298.7</v>
      </c>
    </row>
    <row r="267" spans="1:6" x14ac:dyDescent="0.2">
      <c r="A267" s="10" t="s">
        <v>244</v>
      </c>
      <c r="B267" s="11" t="s">
        <v>473</v>
      </c>
      <c r="C267" s="11" t="s">
        <v>246</v>
      </c>
      <c r="D267" s="12">
        <v>11576.2</v>
      </c>
      <c r="E267" s="12">
        <v>11576.2</v>
      </c>
      <c r="F267" s="12">
        <v>11576.2</v>
      </c>
    </row>
    <row r="268" spans="1:6" ht="89.25" x14ac:dyDescent="0.2">
      <c r="A268" s="8" t="s">
        <v>435</v>
      </c>
      <c r="B268" s="7" t="s">
        <v>436</v>
      </c>
      <c r="C268" s="7"/>
      <c r="D268" s="9">
        <f>D269</f>
        <v>217991.4</v>
      </c>
      <c r="E268" s="9">
        <f t="shared" ref="E268:F268" si="156">E269</f>
        <v>230314.1</v>
      </c>
      <c r="F268" s="9">
        <f t="shared" si="156"/>
        <v>232413.3</v>
      </c>
    </row>
    <row r="269" spans="1:6" ht="89.25" x14ac:dyDescent="0.2">
      <c r="A269" s="13" t="s">
        <v>118</v>
      </c>
      <c r="B269" s="7" t="s">
        <v>437</v>
      </c>
      <c r="C269" s="7"/>
      <c r="D269" s="9">
        <f>D270</f>
        <v>217991.4</v>
      </c>
      <c r="E269" s="9">
        <f t="shared" ref="E269:F269" si="157">E270</f>
        <v>230314.1</v>
      </c>
      <c r="F269" s="9">
        <f t="shared" si="157"/>
        <v>232413.3</v>
      </c>
    </row>
    <row r="270" spans="1:6" ht="25.5" x14ac:dyDescent="0.2">
      <c r="A270" s="10" t="s">
        <v>239</v>
      </c>
      <c r="B270" s="11" t="s">
        <v>437</v>
      </c>
      <c r="C270" s="11" t="s">
        <v>237</v>
      </c>
      <c r="D270" s="12">
        <v>217991.4</v>
      </c>
      <c r="E270" s="12">
        <v>230314.1</v>
      </c>
      <c r="F270" s="12">
        <v>232413.3</v>
      </c>
    </row>
    <row r="271" spans="1:6" ht="63.75" x14ac:dyDescent="0.2">
      <c r="A271" s="8" t="s">
        <v>474</v>
      </c>
      <c r="B271" s="7" t="s">
        <v>475</v>
      </c>
      <c r="C271" s="7"/>
      <c r="D271" s="9">
        <f>D272</f>
        <v>38992.6</v>
      </c>
      <c r="E271" s="9">
        <f t="shared" ref="E271:F271" si="158">E272</f>
        <v>0</v>
      </c>
      <c r="F271" s="9">
        <f t="shared" si="158"/>
        <v>0</v>
      </c>
    </row>
    <row r="272" spans="1:6" ht="63.75" x14ac:dyDescent="0.2">
      <c r="A272" s="8" t="s">
        <v>119</v>
      </c>
      <c r="B272" s="7" t="s">
        <v>476</v>
      </c>
      <c r="C272" s="7"/>
      <c r="D272" s="9">
        <f>D273</f>
        <v>38992.6</v>
      </c>
      <c r="E272" s="9">
        <f t="shared" ref="E272:F272" si="159">E273</f>
        <v>0</v>
      </c>
      <c r="F272" s="9">
        <f t="shared" si="159"/>
        <v>0</v>
      </c>
    </row>
    <row r="273" spans="1:6" ht="25.5" x14ac:dyDescent="0.2">
      <c r="A273" s="10" t="s">
        <v>239</v>
      </c>
      <c r="B273" s="11" t="s">
        <v>476</v>
      </c>
      <c r="C273" s="11" t="s">
        <v>237</v>
      </c>
      <c r="D273" s="12">
        <v>38992.6</v>
      </c>
      <c r="E273" s="12">
        <v>0</v>
      </c>
      <c r="F273" s="12">
        <v>0</v>
      </c>
    </row>
    <row r="274" spans="1:6" ht="38.25" x14ac:dyDescent="0.2">
      <c r="A274" s="8" t="s">
        <v>477</v>
      </c>
      <c r="B274" s="7" t="s">
        <v>478</v>
      </c>
      <c r="C274" s="7"/>
      <c r="D274" s="9">
        <f>D275</f>
        <v>5759.1</v>
      </c>
      <c r="E274" s="9">
        <f t="shared" ref="E274:F274" si="160">E275</f>
        <v>5759.1</v>
      </c>
      <c r="F274" s="9">
        <f t="shared" si="160"/>
        <v>5759.1</v>
      </c>
    </row>
    <row r="275" spans="1:6" ht="25.5" x14ac:dyDescent="0.2">
      <c r="A275" s="8" t="s">
        <v>120</v>
      </c>
      <c r="B275" s="7" t="s">
        <v>548</v>
      </c>
      <c r="C275" s="7"/>
      <c r="D275" s="9">
        <f>D276</f>
        <v>5759.1</v>
      </c>
      <c r="E275" s="9">
        <f t="shared" ref="E275:F275" si="161">E276</f>
        <v>5759.1</v>
      </c>
      <c r="F275" s="9">
        <f t="shared" si="161"/>
        <v>5759.1</v>
      </c>
    </row>
    <row r="276" spans="1:6" ht="63.75" x14ac:dyDescent="0.2">
      <c r="A276" s="10" t="s">
        <v>249</v>
      </c>
      <c r="B276" s="11" t="s">
        <v>548</v>
      </c>
      <c r="C276" s="11" t="s">
        <v>243</v>
      </c>
      <c r="D276" s="12">
        <v>5759.1</v>
      </c>
      <c r="E276" s="12">
        <v>5759.1</v>
      </c>
      <c r="F276" s="12">
        <v>5759.1</v>
      </c>
    </row>
    <row r="277" spans="1:6" ht="38.25" x14ac:dyDescent="0.2">
      <c r="A277" s="8" t="s">
        <v>477</v>
      </c>
      <c r="B277" s="7" t="s">
        <v>479</v>
      </c>
      <c r="C277" s="7"/>
      <c r="D277" s="9">
        <f>D278</f>
        <v>7605</v>
      </c>
      <c r="E277" s="9">
        <f t="shared" ref="E277:F277" si="162">E278</f>
        <v>10605</v>
      </c>
      <c r="F277" s="9">
        <f t="shared" si="162"/>
        <v>20587.900000000001</v>
      </c>
    </row>
    <row r="278" spans="1:6" ht="25.5" x14ac:dyDescent="0.2">
      <c r="A278" s="8" t="s">
        <v>121</v>
      </c>
      <c r="B278" s="7" t="s">
        <v>480</v>
      </c>
      <c r="C278" s="7"/>
      <c r="D278" s="9">
        <f>D279</f>
        <v>7605</v>
      </c>
      <c r="E278" s="9">
        <f t="shared" ref="E278:F278" si="163">E279</f>
        <v>10605</v>
      </c>
      <c r="F278" s="9">
        <f t="shared" si="163"/>
        <v>20587.900000000001</v>
      </c>
    </row>
    <row r="279" spans="1:6" ht="25.5" x14ac:dyDescent="0.2">
      <c r="A279" s="10" t="s">
        <v>239</v>
      </c>
      <c r="B279" s="11" t="s">
        <v>480</v>
      </c>
      <c r="C279" s="11" t="s">
        <v>237</v>
      </c>
      <c r="D279" s="12">
        <v>7605</v>
      </c>
      <c r="E279" s="2">
        <v>10605</v>
      </c>
      <c r="F279" s="2">
        <v>20587.900000000001</v>
      </c>
    </row>
    <row r="280" spans="1:6" ht="38.25" x14ac:dyDescent="0.2">
      <c r="A280" s="8" t="s">
        <v>481</v>
      </c>
      <c r="B280" s="7" t="s">
        <v>482</v>
      </c>
      <c r="C280" s="7"/>
      <c r="D280" s="9">
        <f>D281</f>
        <v>17085.400000000001</v>
      </c>
      <c r="E280" s="19">
        <f t="shared" ref="E280:F280" si="164">E281</f>
        <v>24016.9</v>
      </c>
      <c r="F280" s="19">
        <f t="shared" si="164"/>
        <v>26726</v>
      </c>
    </row>
    <row r="281" spans="1:6" ht="25.5" x14ac:dyDescent="0.2">
      <c r="A281" s="8" t="s">
        <v>122</v>
      </c>
      <c r="B281" s="7" t="s">
        <v>483</v>
      </c>
      <c r="C281" s="7"/>
      <c r="D281" s="9">
        <f>D282</f>
        <v>17085.400000000001</v>
      </c>
      <c r="E281" s="9">
        <f t="shared" ref="E281:F281" si="165">E282</f>
        <v>24016.9</v>
      </c>
      <c r="F281" s="9">
        <f t="shared" si="165"/>
        <v>26726</v>
      </c>
    </row>
    <row r="282" spans="1:6" ht="25.5" x14ac:dyDescent="0.2">
      <c r="A282" s="10" t="s">
        <v>239</v>
      </c>
      <c r="B282" s="11" t="s">
        <v>483</v>
      </c>
      <c r="C282" s="11" t="s">
        <v>237</v>
      </c>
      <c r="D282" s="12">
        <v>17085.400000000001</v>
      </c>
      <c r="E282" s="2">
        <v>24016.9</v>
      </c>
      <c r="F282" s="2">
        <v>26726</v>
      </c>
    </row>
    <row r="283" spans="1:6" ht="38.25" x14ac:dyDescent="0.2">
      <c r="A283" s="8" t="s">
        <v>477</v>
      </c>
      <c r="B283" s="7" t="s">
        <v>484</v>
      </c>
      <c r="C283" s="7"/>
      <c r="D283" s="9">
        <f>D284</f>
        <v>1302</v>
      </c>
      <c r="E283" s="19">
        <f t="shared" ref="E283:F283" si="166">E284</f>
        <v>1302</v>
      </c>
      <c r="F283" s="19">
        <f t="shared" si="166"/>
        <v>11271.3</v>
      </c>
    </row>
    <row r="284" spans="1:6" ht="25.5" x14ac:dyDescent="0.2">
      <c r="A284" s="8" t="s">
        <v>123</v>
      </c>
      <c r="B284" s="7" t="s">
        <v>485</v>
      </c>
      <c r="C284" s="7"/>
      <c r="D284" s="9">
        <f>D285</f>
        <v>1302</v>
      </c>
      <c r="E284" s="9">
        <f t="shared" ref="E284:F284" si="167">E285</f>
        <v>1302</v>
      </c>
      <c r="F284" s="9">
        <f t="shared" si="167"/>
        <v>11271.3</v>
      </c>
    </row>
    <row r="285" spans="1:6" ht="25.5" x14ac:dyDescent="0.2">
      <c r="A285" s="10" t="s">
        <v>239</v>
      </c>
      <c r="B285" s="11" t="s">
        <v>485</v>
      </c>
      <c r="C285" s="11" t="s">
        <v>237</v>
      </c>
      <c r="D285" s="12">
        <v>1302</v>
      </c>
      <c r="E285" s="12">
        <v>1302</v>
      </c>
      <c r="F285" s="12">
        <v>11271.3</v>
      </c>
    </row>
    <row r="286" spans="1:6" ht="51" x14ac:dyDescent="0.2">
      <c r="A286" s="8" t="s">
        <v>486</v>
      </c>
      <c r="B286" s="7" t="s">
        <v>487</v>
      </c>
      <c r="C286" s="7"/>
      <c r="D286" s="9">
        <f>D287</f>
        <v>3981.3</v>
      </c>
      <c r="E286" s="9">
        <f t="shared" ref="E286:F286" si="168">E287</f>
        <v>0</v>
      </c>
      <c r="F286" s="9">
        <f t="shared" si="168"/>
        <v>0</v>
      </c>
    </row>
    <row r="287" spans="1:6" ht="38.25" x14ac:dyDescent="0.2">
      <c r="A287" s="8" t="s">
        <v>124</v>
      </c>
      <c r="B287" s="7" t="s">
        <v>488</v>
      </c>
      <c r="C287" s="7"/>
      <c r="D287" s="9">
        <f>D288</f>
        <v>3981.3</v>
      </c>
      <c r="E287" s="9">
        <f t="shared" ref="E287:F287" si="169">E288</f>
        <v>0</v>
      </c>
      <c r="F287" s="9">
        <f t="shared" si="169"/>
        <v>0</v>
      </c>
    </row>
    <row r="288" spans="1:6" ht="25.5" x14ac:dyDescent="0.2">
      <c r="A288" s="10" t="s">
        <v>239</v>
      </c>
      <c r="B288" s="11" t="s">
        <v>488</v>
      </c>
      <c r="C288" s="11" t="s">
        <v>237</v>
      </c>
      <c r="D288" s="12">
        <v>3981.3</v>
      </c>
      <c r="E288" s="12">
        <v>0</v>
      </c>
      <c r="F288" s="12">
        <v>0</v>
      </c>
    </row>
    <row r="289" spans="1:6" ht="25.5" x14ac:dyDescent="0.2">
      <c r="A289" s="8" t="s">
        <v>125</v>
      </c>
      <c r="B289" s="7" t="s">
        <v>126</v>
      </c>
      <c r="C289" s="7"/>
      <c r="D289" s="9">
        <f>D291+D294</f>
        <v>70</v>
      </c>
      <c r="E289" s="9">
        <f t="shared" ref="E289:F289" si="170">E291+E294</f>
        <v>70</v>
      </c>
      <c r="F289" s="9">
        <f t="shared" si="170"/>
        <v>70</v>
      </c>
    </row>
    <row r="290" spans="1:6" ht="51" customHeight="1" x14ac:dyDescent="0.2">
      <c r="A290" s="8" t="s">
        <v>502</v>
      </c>
      <c r="B290" s="7" t="s">
        <v>489</v>
      </c>
      <c r="C290" s="7"/>
      <c r="D290" s="9">
        <f>D291</f>
        <v>50</v>
      </c>
      <c r="E290" s="9">
        <f t="shared" ref="E290:F290" si="171">E291</f>
        <v>50</v>
      </c>
      <c r="F290" s="9">
        <f t="shared" si="171"/>
        <v>50</v>
      </c>
    </row>
    <row r="291" spans="1:6" ht="51" x14ac:dyDescent="0.2">
      <c r="A291" s="8" t="s">
        <v>127</v>
      </c>
      <c r="B291" s="7" t="s">
        <v>128</v>
      </c>
      <c r="C291" s="7"/>
      <c r="D291" s="9">
        <f>D292</f>
        <v>50</v>
      </c>
      <c r="E291" s="9">
        <f t="shared" ref="E291:F291" si="172">E292</f>
        <v>50</v>
      </c>
      <c r="F291" s="9">
        <f t="shared" si="172"/>
        <v>50</v>
      </c>
    </row>
    <row r="292" spans="1:6" ht="25.5" x14ac:dyDescent="0.2">
      <c r="A292" s="10" t="s">
        <v>241</v>
      </c>
      <c r="B292" s="11" t="s">
        <v>128</v>
      </c>
      <c r="C292" s="11" t="s">
        <v>235</v>
      </c>
      <c r="D292" s="12">
        <v>50</v>
      </c>
      <c r="E292" s="12">
        <v>50</v>
      </c>
      <c r="F292" s="12">
        <v>50</v>
      </c>
    </row>
    <row r="293" spans="1:6" ht="63.75" x14ac:dyDescent="0.2">
      <c r="A293" s="8" t="s">
        <v>490</v>
      </c>
      <c r="B293" s="7" t="s">
        <v>491</v>
      </c>
      <c r="C293" s="7"/>
      <c r="D293" s="9">
        <f>D294</f>
        <v>20</v>
      </c>
      <c r="E293" s="9">
        <f t="shared" ref="E293:F293" si="173">E294</f>
        <v>20</v>
      </c>
      <c r="F293" s="9">
        <f t="shared" si="173"/>
        <v>20</v>
      </c>
    </row>
    <row r="294" spans="1:6" ht="51" x14ac:dyDescent="0.2">
      <c r="A294" s="8" t="s">
        <v>129</v>
      </c>
      <c r="B294" s="7" t="s">
        <v>492</v>
      </c>
      <c r="C294" s="7"/>
      <c r="D294" s="9">
        <f>D295</f>
        <v>20</v>
      </c>
      <c r="E294" s="9">
        <f t="shared" ref="E294:F294" si="174">E295</f>
        <v>20</v>
      </c>
      <c r="F294" s="9">
        <f t="shared" si="174"/>
        <v>20</v>
      </c>
    </row>
    <row r="295" spans="1:6" ht="25.5" x14ac:dyDescent="0.2">
      <c r="A295" s="10" t="s">
        <v>241</v>
      </c>
      <c r="B295" s="11" t="s">
        <v>492</v>
      </c>
      <c r="C295" s="11" t="s">
        <v>235</v>
      </c>
      <c r="D295" s="12">
        <v>20</v>
      </c>
      <c r="E295" s="12">
        <v>20</v>
      </c>
      <c r="F295" s="12">
        <v>20</v>
      </c>
    </row>
    <row r="296" spans="1:6" ht="25.5" x14ac:dyDescent="0.2">
      <c r="A296" s="8" t="s">
        <v>223</v>
      </c>
      <c r="B296" s="7" t="s">
        <v>130</v>
      </c>
      <c r="C296" s="7"/>
      <c r="D296" s="9">
        <f>D297+D301+D311+D315</f>
        <v>730</v>
      </c>
      <c r="E296" s="9">
        <f>E297+E301+E311+E315</f>
        <v>490</v>
      </c>
      <c r="F296" s="9">
        <f>F297+F301+F311+F315</f>
        <v>490</v>
      </c>
    </row>
    <row r="297" spans="1:6" ht="25.5" x14ac:dyDescent="0.2">
      <c r="A297" s="8" t="s">
        <v>131</v>
      </c>
      <c r="B297" s="7" t="s">
        <v>132</v>
      </c>
      <c r="C297" s="7"/>
      <c r="D297" s="9">
        <f>D299</f>
        <v>380</v>
      </c>
      <c r="E297" s="9">
        <f t="shared" ref="E297:F297" si="175">E299</f>
        <v>280</v>
      </c>
      <c r="F297" s="9">
        <f t="shared" si="175"/>
        <v>280</v>
      </c>
    </row>
    <row r="298" spans="1:6" ht="32.25" customHeight="1" x14ac:dyDescent="0.2">
      <c r="A298" s="8" t="s">
        <v>382</v>
      </c>
      <c r="B298" s="7" t="s">
        <v>383</v>
      </c>
      <c r="C298" s="7"/>
      <c r="D298" s="9">
        <f>D299</f>
        <v>380</v>
      </c>
      <c r="E298" s="9">
        <f t="shared" ref="E298:F298" si="176">E299</f>
        <v>280</v>
      </c>
      <c r="F298" s="9">
        <f t="shared" si="176"/>
        <v>280</v>
      </c>
    </row>
    <row r="299" spans="1:6" ht="25.5" x14ac:dyDescent="0.2">
      <c r="A299" s="8" t="s">
        <v>133</v>
      </c>
      <c r="B299" s="7" t="s">
        <v>134</v>
      </c>
      <c r="C299" s="7"/>
      <c r="D299" s="9">
        <f>D300</f>
        <v>380</v>
      </c>
      <c r="E299" s="9">
        <f t="shared" ref="E299:F299" si="177">E300</f>
        <v>280</v>
      </c>
      <c r="F299" s="9">
        <f t="shared" si="177"/>
        <v>280</v>
      </c>
    </row>
    <row r="300" spans="1:6" ht="25.5" x14ac:dyDescent="0.2">
      <c r="A300" s="10" t="s">
        <v>239</v>
      </c>
      <c r="B300" s="11" t="s">
        <v>134</v>
      </c>
      <c r="C300" s="11" t="s">
        <v>237</v>
      </c>
      <c r="D300" s="12">
        <v>380</v>
      </c>
      <c r="E300" s="12">
        <v>280</v>
      </c>
      <c r="F300" s="12">
        <v>280</v>
      </c>
    </row>
    <row r="301" spans="1:6" ht="38.25" x14ac:dyDescent="0.2">
      <c r="A301" s="8" t="s">
        <v>135</v>
      </c>
      <c r="B301" s="7" t="s">
        <v>136</v>
      </c>
      <c r="C301" s="7"/>
      <c r="D301" s="9">
        <f>D303+D306+D309</f>
        <v>190</v>
      </c>
      <c r="E301" s="9">
        <f t="shared" ref="E301:F301" si="178">E303+E306+E309</f>
        <v>190</v>
      </c>
      <c r="F301" s="9">
        <f t="shared" si="178"/>
        <v>190</v>
      </c>
    </row>
    <row r="302" spans="1:6" ht="31.5" customHeight="1" x14ac:dyDescent="0.2">
      <c r="A302" s="8" t="s">
        <v>503</v>
      </c>
      <c r="B302" s="7" t="s">
        <v>384</v>
      </c>
      <c r="C302" s="7"/>
      <c r="D302" s="9">
        <f>D303</f>
        <v>90</v>
      </c>
      <c r="E302" s="9">
        <f t="shared" ref="E302:F302" si="179">E303</f>
        <v>90</v>
      </c>
      <c r="F302" s="9">
        <f t="shared" si="179"/>
        <v>90</v>
      </c>
    </row>
    <row r="303" spans="1:6" ht="25.5" x14ac:dyDescent="0.2">
      <c r="A303" s="8" t="s">
        <v>137</v>
      </c>
      <c r="B303" s="7" t="s">
        <v>138</v>
      </c>
      <c r="C303" s="7"/>
      <c r="D303" s="9">
        <v>90</v>
      </c>
      <c r="E303" s="9">
        <v>90</v>
      </c>
      <c r="F303" s="9">
        <v>90</v>
      </c>
    </row>
    <row r="304" spans="1:6" ht="25.5" x14ac:dyDescent="0.2">
      <c r="A304" s="10" t="s">
        <v>241</v>
      </c>
      <c r="B304" s="11" t="s">
        <v>138</v>
      </c>
      <c r="C304" s="11" t="s">
        <v>235</v>
      </c>
      <c r="D304" s="12">
        <v>90</v>
      </c>
      <c r="E304" s="12">
        <v>90</v>
      </c>
      <c r="F304" s="12">
        <v>90</v>
      </c>
    </row>
    <row r="305" spans="1:6" ht="38.25" x14ac:dyDescent="0.2">
      <c r="A305" s="8" t="s">
        <v>385</v>
      </c>
      <c r="B305" s="7" t="s">
        <v>386</v>
      </c>
      <c r="C305" s="7"/>
      <c r="D305" s="9">
        <f>D306</f>
        <v>50</v>
      </c>
      <c r="E305" s="9">
        <f t="shared" ref="E305:F305" si="180">E306</f>
        <v>50</v>
      </c>
      <c r="F305" s="9">
        <f t="shared" si="180"/>
        <v>50</v>
      </c>
    </row>
    <row r="306" spans="1:6" ht="25.5" x14ac:dyDescent="0.2">
      <c r="A306" s="8" t="s">
        <v>139</v>
      </c>
      <c r="B306" s="7" t="s">
        <v>387</v>
      </c>
      <c r="C306" s="7"/>
      <c r="D306" s="9">
        <v>50</v>
      </c>
      <c r="E306" s="9">
        <v>50</v>
      </c>
      <c r="F306" s="9">
        <v>50</v>
      </c>
    </row>
    <row r="307" spans="1:6" ht="25.5" x14ac:dyDescent="0.2">
      <c r="A307" s="10" t="s">
        <v>241</v>
      </c>
      <c r="B307" s="11" t="s">
        <v>387</v>
      </c>
      <c r="C307" s="11" t="s">
        <v>235</v>
      </c>
      <c r="D307" s="12">
        <v>50</v>
      </c>
      <c r="E307" s="12">
        <v>50</v>
      </c>
      <c r="F307" s="12">
        <v>50</v>
      </c>
    </row>
    <row r="308" spans="1:6" ht="38.25" x14ac:dyDescent="0.2">
      <c r="A308" s="8" t="s">
        <v>388</v>
      </c>
      <c r="B308" s="7" t="s">
        <v>389</v>
      </c>
      <c r="C308" s="7"/>
      <c r="D308" s="9">
        <f>D309</f>
        <v>50</v>
      </c>
      <c r="E308" s="9">
        <f t="shared" ref="E308:F308" si="181">E309</f>
        <v>50</v>
      </c>
      <c r="F308" s="9">
        <f t="shared" si="181"/>
        <v>50</v>
      </c>
    </row>
    <row r="309" spans="1:6" ht="25.5" x14ac:dyDescent="0.2">
      <c r="A309" s="8" t="s">
        <v>140</v>
      </c>
      <c r="B309" s="7" t="s">
        <v>390</v>
      </c>
      <c r="C309" s="7"/>
      <c r="D309" s="9">
        <v>50</v>
      </c>
      <c r="E309" s="9">
        <v>50</v>
      </c>
      <c r="F309" s="9">
        <v>50</v>
      </c>
    </row>
    <row r="310" spans="1:6" ht="25.5" x14ac:dyDescent="0.2">
      <c r="A310" s="10" t="s">
        <v>241</v>
      </c>
      <c r="B310" s="11" t="s">
        <v>390</v>
      </c>
      <c r="C310" s="11" t="s">
        <v>235</v>
      </c>
      <c r="D310" s="12">
        <v>50</v>
      </c>
      <c r="E310" s="12">
        <v>50</v>
      </c>
      <c r="F310" s="12">
        <v>50</v>
      </c>
    </row>
    <row r="311" spans="1:6" ht="25.5" x14ac:dyDescent="0.2">
      <c r="A311" s="8" t="s">
        <v>141</v>
      </c>
      <c r="B311" s="7" t="s">
        <v>142</v>
      </c>
      <c r="C311" s="7"/>
      <c r="D311" s="9">
        <f>D313</f>
        <v>140</v>
      </c>
      <c r="E311" s="9">
        <f t="shared" ref="E311:F311" si="182">E313</f>
        <v>0</v>
      </c>
      <c r="F311" s="9">
        <f t="shared" si="182"/>
        <v>0</v>
      </c>
    </row>
    <row r="312" spans="1:6" ht="42" customHeight="1" x14ac:dyDescent="0.2">
      <c r="A312" s="8" t="s">
        <v>391</v>
      </c>
      <c r="B312" s="7" t="s">
        <v>392</v>
      </c>
      <c r="C312" s="7"/>
      <c r="D312" s="9">
        <f>D313</f>
        <v>140</v>
      </c>
      <c r="E312" s="9">
        <f t="shared" ref="E312:F312" si="183">E313</f>
        <v>0</v>
      </c>
      <c r="F312" s="9">
        <f t="shared" si="183"/>
        <v>0</v>
      </c>
    </row>
    <row r="313" spans="1:6" ht="25.5" x14ac:dyDescent="0.2">
      <c r="A313" s="8" t="s">
        <v>143</v>
      </c>
      <c r="B313" s="7" t="s">
        <v>144</v>
      </c>
      <c r="C313" s="7"/>
      <c r="D313" s="9">
        <v>140</v>
      </c>
      <c r="E313" s="9">
        <v>0</v>
      </c>
      <c r="F313" s="9">
        <v>0</v>
      </c>
    </row>
    <row r="314" spans="1:6" x14ac:dyDescent="0.2">
      <c r="A314" s="10" t="s">
        <v>244</v>
      </c>
      <c r="B314" s="11" t="s">
        <v>144</v>
      </c>
      <c r="C314" s="11" t="s">
        <v>246</v>
      </c>
      <c r="D314" s="12">
        <v>140</v>
      </c>
      <c r="E314" s="12">
        <v>0</v>
      </c>
      <c r="F314" s="12">
        <v>0</v>
      </c>
    </row>
    <row r="315" spans="1:6" ht="25.5" x14ac:dyDescent="0.2">
      <c r="A315" s="8" t="s">
        <v>145</v>
      </c>
      <c r="B315" s="7" t="s">
        <v>146</v>
      </c>
      <c r="C315" s="7"/>
      <c r="D315" s="9">
        <f>D317+D320+D323</f>
        <v>20</v>
      </c>
      <c r="E315" s="9">
        <f t="shared" ref="E315:F315" si="184">E317+E320+E323</f>
        <v>20</v>
      </c>
      <c r="F315" s="9">
        <f t="shared" si="184"/>
        <v>20</v>
      </c>
    </row>
    <row r="316" spans="1:6" ht="42" customHeight="1" x14ac:dyDescent="0.2">
      <c r="A316" s="8" t="s">
        <v>393</v>
      </c>
      <c r="B316" s="7" t="s">
        <v>394</v>
      </c>
      <c r="C316" s="7"/>
      <c r="D316" s="9">
        <f>D317</f>
        <v>10</v>
      </c>
      <c r="E316" s="9">
        <f t="shared" ref="E316:F316" si="185">E317</f>
        <v>10</v>
      </c>
      <c r="F316" s="9">
        <f t="shared" si="185"/>
        <v>10</v>
      </c>
    </row>
    <row r="317" spans="1:6" ht="38.25" x14ac:dyDescent="0.2">
      <c r="A317" s="8" t="s">
        <v>147</v>
      </c>
      <c r="B317" s="7" t="s">
        <v>148</v>
      </c>
      <c r="C317" s="7"/>
      <c r="D317" s="9">
        <f>D318</f>
        <v>10</v>
      </c>
      <c r="E317" s="9">
        <f t="shared" ref="E317:F317" si="186">E318</f>
        <v>10</v>
      </c>
      <c r="F317" s="9">
        <f t="shared" si="186"/>
        <v>10</v>
      </c>
    </row>
    <row r="318" spans="1:6" ht="32.25" customHeight="1" x14ac:dyDescent="0.2">
      <c r="A318" s="10" t="s">
        <v>241</v>
      </c>
      <c r="B318" s="11" t="s">
        <v>148</v>
      </c>
      <c r="C318" s="11" t="s">
        <v>235</v>
      </c>
      <c r="D318" s="12">
        <v>10</v>
      </c>
      <c r="E318" s="12">
        <v>10</v>
      </c>
      <c r="F318" s="12">
        <v>10</v>
      </c>
    </row>
    <row r="319" spans="1:6" ht="51" x14ac:dyDescent="0.2">
      <c r="A319" s="8" t="s">
        <v>395</v>
      </c>
      <c r="B319" s="7" t="s">
        <v>396</v>
      </c>
      <c r="C319" s="7"/>
      <c r="D319" s="9">
        <f>D320</f>
        <v>5</v>
      </c>
      <c r="E319" s="9">
        <f t="shared" ref="E319:F319" si="187">E320</f>
        <v>5</v>
      </c>
      <c r="F319" s="9">
        <f t="shared" si="187"/>
        <v>5</v>
      </c>
    </row>
    <row r="320" spans="1:6" ht="48.75" customHeight="1" outlineLevel="2" x14ac:dyDescent="0.2">
      <c r="A320" s="8" t="s">
        <v>149</v>
      </c>
      <c r="B320" s="7" t="s">
        <v>397</v>
      </c>
      <c r="C320" s="7"/>
      <c r="D320" s="9">
        <f>D321</f>
        <v>5</v>
      </c>
      <c r="E320" s="9">
        <f t="shared" ref="E320:F320" si="188">E321</f>
        <v>5</v>
      </c>
      <c r="F320" s="9">
        <f t="shared" si="188"/>
        <v>5</v>
      </c>
    </row>
    <row r="321" spans="1:6" ht="38.25" customHeight="1" outlineLevel="7" x14ac:dyDescent="0.2">
      <c r="A321" s="10" t="s">
        <v>241</v>
      </c>
      <c r="B321" s="11" t="s">
        <v>397</v>
      </c>
      <c r="C321" s="11" t="s">
        <v>235</v>
      </c>
      <c r="D321" s="12">
        <v>5</v>
      </c>
      <c r="E321" s="12">
        <v>5</v>
      </c>
      <c r="F321" s="12">
        <v>5</v>
      </c>
    </row>
    <row r="322" spans="1:6" ht="57" customHeight="1" outlineLevel="7" x14ac:dyDescent="0.2">
      <c r="A322" s="8" t="s">
        <v>398</v>
      </c>
      <c r="B322" s="7" t="s">
        <v>399</v>
      </c>
      <c r="C322" s="7"/>
      <c r="D322" s="9">
        <f>D323</f>
        <v>5</v>
      </c>
      <c r="E322" s="9">
        <f t="shared" ref="E322:F322" si="189">E323</f>
        <v>5</v>
      </c>
      <c r="F322" s="9">
        <f t="shared" si="189"/>
        <v>5</v>
      </c>
    </row>
    <row r="323" spans="1:6" ht="59.25" customHeight="1" outlineLevel="2" x14ac:dyDescent="0.2">
      <c r="A323" s="8" t="s">
        <v>150</v>
      </c>
      <c r="B323" s="7" t="s">
        <v>400</v>
      </c>
      <c r="C323" s="7"/>
      <c r="D323" s="9">
        <f>D324</f>
        <v>5</v>
      </c>
      <c r="E323" s="9">
        <f t="shared" ref="E323:F323" si="190">E324</f>
        <v>5</v>
      </c>
      <c r="F323" s="9">
        <f t="shared" si="190"/>
        <v>5</v>
      </c>
    </row>
    <row r="324" spans="1:6" ht="33" customHeight="1" outlineLevel="7" x14ac:dyDescent="0.2">
      <c r="A324" s="10" t="s">
        <v>241</v>
      </c>
      <c r="B324" s="11" t="s">
        <v>400</v>
      </c>
      <c r="C324" s="11" t="s">
        <v>235</v>
      </c>
      <c r="D324" s="12">
        <v>5</v>
      </c>
      <c r="E324" s="12">
        <v>5</v>
      </c>
      <c r="F324" s="12">
        <v>5</v>
      </c>
    </row>
    <row r="325" spans="1:6" ht="61.5" customHeight="1" x14ac:dyDescent="0.2">
      <c r="A325" s="8" t="s">
        <v>224</v>
      </c>
      <c r="B325" s="7" t="s">
        <v>151</v>
      </c>
      <c r="C325" s="7"/>
      <c r="D325" s="9">
        <f>D326+D347</f>
        <v>48137.2</v>
      </c>
      <c r="E325" s="9">
        <f>E326+E347</f>
        <v>48540.3</v>
      </c>
      <c r="F325" s="9">
        <f>F326+F347</f>
        <v>45936</v>
      </c>
    </row>
    <row r="326" spans="1:6" ht="61.5" customHeight="1" outlineLevel="1" x14ac:dyDescent="0.2">
      <c r="A326" s="8" t="s">
        <v>152</v>
      </c>
      <c r="B326" s="7" t="s">
        <v>153</v>
      </c>
      <c r="C326" s="7"/>
      <c r="D326" s="9">
        <f>D327+D339+D344</f>
        <v>40128</v>
      </c>
      <c r="E326" s="9">
        <f t="shared" ref="E326:F326" si="191">E327+E339+E344</f>
        <v>40531.1</v>
      </c>
      <c r="F326" s="9">
        <f t="shared" si="191"/>
        <v>40959.4</v>
      </c>
    </row>
    <row r="327" spans="1:6" ht="38.25" customHeight="1" outlineLevel="1" x14ac:dyDescent="0.2">
      <c r="A327" s="8" t="s">
        <v>504</v>
      </c>
      <c r="B327" s="7" t="s">
        <v>505</v>
      </c>
      <c r="C327" s="7"/>
      <c r="D327" s="9">
        <f>D328+D331+D333+D335+D337</f>
        <v>10623.5</v>
      </c>
      <c r="E327" s="9">
        <f t="shared" ref="E327:F327" si="192">E328+E331+E333+E335+E337</f>
        <v>10737.9</v>
      </c>
      <c r="F327" s="9">
        <f t="shared" si="192"/>
        <v>10739</v>
      </c>
    </row>
    <row r="328" spans="1:6" ht="29.25" customHeight="1" outlineLevel="2" x14ac:dyDescent="0.2">
      <c r="A328" s="8" t="s">
        <v>527</v>
      </c>
      <c r="B328" s="7" t="s">
        <v>154</v>
      </c>
      <c r="C328" s="7"/>
      <c r="D328" s="9">
        <f>D329+D330</f>
        <v>855.9</v>
      </c>
      <c r="E328" s="9">
        <f t="shared" ref="E328:F328" si="193">E329+E330</f>
        <v>855.9</v>
      </c>
      <c r="F328" s="9">
        <f t="shared" si="193"/>
        <v>855.9</v>
      </c>
    </row>
    <row r="329" spans="1:6" ht="29.25" customHeight="1" outlineLevel="7" x14ac:dyDescent="0.2">
      <c r="A329" s="10" t="s">
        <v>241</v>
      </c>
      <c r="B329" s="11" t="s">
        <v>154</v>
      </c>
      <c r="C329" s="11" t="s">
        <v>235</v>
      </c>
      <c r="D329" s="12">
        <v>855.9</v>
      </c>
      <c r="E329" s="12">
        <v>855.9</v>
      </c>
      <c r="F329" s="12">
        <v>855.9</v>
      </c>
    </row>
    <row r="330" spans="1:6" ht="24.6" customHeight="1" outlineLevel="7" x14ac:dyDescent="0.2">
      <c r="A330" s="10" t="s">
        <v>240</v>
      </c>
      <c r="B330" s="11" t="s">
        <v>154</v>
      </c>
      <c r="C330" s="11" t="s">
        <v>236</v>
      </c>
      <c r="D330" s="12">
        <v>0</v>
      </c>
      <c r="E330" s="12">
        <v>0</v>
      </c>
      <c r="F330" s="12">
        <v>0</v>
      </c>
    </row>
    <row r="331" spans="1:6" ht="24.6" customHeight="1" outlineLevel="7" x14ac:dyDescent="0.2">
      <c r="A331" s="3" t="s">
        <v>188</v>
      </c>
      <c r="B331" s="21" t="s">
        <v>508</v>
      </c>
      <c r="C331" s="21"/>
      <c r="D331" s="19">
        <f>D332</f>
        <v>11</v>
      </c>
      <c r="E331" s="19">
        <f t="shared" ref="E331:F331" si="194">E332</f>
        <v>11</v>
      </c>
      <c r="F331" s="19">
        <f t="shared" si="194"/>
        <v>11</v>
      </c>
    </row>
    <row r="332" spans="1:6" ht="27" customHeight="1" outlineLevel="7" x14ac:dyDescent="0.2">
      <c r="A332" s="20" t="s">
        <v>241</v>
      </c>
      <c r="B332" s="22" t="s">
        <v>508</v>
      </c>
      <c r="C332" s="22" t="s">
        <v>235</v>
      </c>
      <c r="D332" s="2">
        <v>11</v>
      </c>
      <c r="E332" s="2">
        <v>11</v>
      </c>
      <c r="F332" s="2">
        <v>11</v>
      </c>
    </row>
    <row r="333" spans="1:6" ht="33.75" customHeight="1" outlineLevel="2" x14ac:dyDescent="0.2">
      <c r="A333" s="8" t="s">
        <v>155</v>
      </c>
      <c r="B333" s="7" t="s">
        <v>156</v>
      </c>
      <c r="C333" s="7"/>
      <c r="D333" s="9">
        <f>D334</f>
        <v>2277.9</v>
      </c>
      <c r="E333" s="9">
        <f t="shared" ref="E333:F333" si="195">E334</f>
        <v>2206</v>
      </c>
      <c r="F333" s="9">
        <f t="shared" si="195"/>
        <v>2206</v>
      </c>
    </row>
    <row r="334" spans="1:6" ht="61.5" customHeight="1" outlineLevel="7" x14ac:dyDescent="0.2">
      <c r="A334" s="10" t="s">
        <v>249</v>
      </c>
      <c r="B334" s="11" t="s">
        <v>156</v>
      </c>
      <c r="C334" s="11" t="s">
        <v>243</v>
      </c>
      <c r="D334" s="12">
        <v>2277.9</v>
      </c>
      <c r="E334" s="12">
        <v>2206</v>
      </c>
      <c r="F334" s="12">
        <v>2206</v>
      </c>
    </row>
    <row r="335" spans="1:6" ht="81" customHeight="1" outlineLevel="2" x14ac:dyDescent="0.2">
      <c r="A335" s="8" t="s">
        <v>540</v>
      </c>
      <c r="B335" s="7" t="s">
        <v>157</v>
      </c>
      <c r="C335" s="7"/>
      <c r="D335" s="9">
        <f>D336</f>
        <v>42.6</v>
      </c>
      <c r="E335" s="9">
        <f t="shared" ref="E335:F335" si="196">E336</f>
        <v>44.3</v>
      </c>
      <c r="F335" s="9">
        <f t="shared" si="196"/>
        <v>45.4</v>
      </c>
    </row>
    <row r="336" spans="1:6" ht="24.6" customHeight="1" outlineLevel="7" x14ac:dyDescent="0.2">
      <c r="A336" s="10" t="s">
        <v>241</v>
      </c>
      <c r="B336" s="11" t="s">
        <v>157</v>
      </c>
      <c r="C336" s="11" t="s">
        <v>235</v>
      </c>
      <c r="D336" s="12">
        <v>42.6</v>
      </c>
      <c r="E336" s="12">
        <v>44.3</v>
      </c>
      <c r="F336" s="12">
        <v>45.4</v>
      </c>
    </row>
    <row r="337" spans="1:6" ht="37.5" customHeight="1" outlineLevel="2" x14ac:dyDescent="0.2">
      <c r="A337" s="8" t="s">
        <v>120</v>
      </c>
      <c r="B337" s="7" t="s">
        <v>158</v>
      </c>
      <c r="C337" s="7"/>
      <c r="D337" s="9">
        <f>D338</f>
        <v>7436.1</v>
      </c>
      <c r="E337" s="9">
        <f t="shared" ref="E337:F337" si="197">E338</f>
        <v>7620.7</v>
      </c>
      <c r="F337" s="9">
        <f t="shared" si="197"/>
        <v>7620.7</v>
      </c>
    </row>
    <row r="338" spans="1:6" ht="64.5" customHeight="1" outlineLevel="7" x14ac:dyDescent="0.2">
      <c r="A338" s="10" t="s">
        <v>249</v>
      </c>
      <c r="B338" s="11" t="s">
        <v>158</v>
      </c>
      <c r="C338" s="11" t="s">
        <v>243</v>
      </c>
      <c r="D338" s="12">
        <v>7436.1</v>
      </c>
      <c r="E338" s="12">
        <v>7620.7</v>
      </c>
      <c r="F338" s="12">
        <v>7620.7</v>
      </c>
    </row>
    <row r="339" spans="1:6" ht="40.5" customHeight="1" outlineLevel="7" x14ac:dyDescent="0.2">
      <c r="A339" s="8" t="s">
        <v>530</v>
      </c>
      <c r="B339" s="7" t="s">
        <v>507</v>
      </c>
      <c r="C339" s="7"/>
      <c r="D339" s="9">
        <f>D340+D342</f>
        <v>12217.1</v>
      </c>
      <c r="E339" s="9">
        <f t="shared" ref="E339:F339" si="198">E340+E342</f>
        <v>12385.8</v>
      </c>
      <c r="F339" s="9">
        <f t="shared" si="198"/>
        <v>12499</v>
      </c>
    </row>
    <row r="340" spans="1:6" ht="25.5" x14ac:dyDescent="0.2">
      <c r="A340" s="8" t="s">
        <v>541</v>
      </c>
      <c r="B340" s="7" t="s">
        <v>265</v>
      </c>
      <c r="C340" s="7"/>
      <c r="D340" s="9">
        <f>D341</f>
        <v>8000</v>
      </c>
      <c r="E340" s="9">
        <f t="shared" ref="E340:F340" si="199">E341</f>
        <v>8000</v>
      </c>
      <c r="F340" s="9">
        <f t="shared" si="199"/>
        <v>8000</v>
      </c>
    </row>
    <row r="341" spans="1:6" x14ac:dyDescent="0.2">
      <c r="A341" s="10" t="s">
        <v>245</v>
      </c>
      <c r="B341" s="11" t="s">
        <v>265</v>
      </c>
      <c r="C341" s="11" t="s">
        <v>242</v>
      </c>
      <c r="D341" s="12">
        <v>8000</v>
      </c>
      <c r="E341" s="12">
        <v>8000</v>
      </c>
      <c r="F341" s="12">
        <v>8000</v>
      </c>
    </row>
    <row r="342" spans="1:6" ht="63.75" x14ac:dyDescent="0.2">
      <c r="A342" s="13" t="s">
        <v>230</v>
      </c>
      <c r="B342" s="7" t="s">
        <v>266</v>
      </c>
      <c r="C342" s="7"/>
      <c r="D342" s="9">
        <f>D343</f>
        <v>4217.1000000000004</v>
      </c>
      <c r="E342" s="9">
        <f t="shared" ref="E342:F342" si="200">E343</f>
        <v>4385.8</v>
      </c>
      <c r="F342" s="9">
        <f t="shared" si="200"/>
        <v>4499</v>
      </c>
    </row>
    <row r="343" spans="1:6" x14ac:dyDescent="0.2">
      <c r="A343" s="10" t="s">
        <v>245</v>
      </c>
      <c r="B343" s="11" t="s">
        <v>266</v>
      </c>
      <c r="C343" s="11" t="s">
        <v>242</v>
      </c>
      <c r="D343" s="12">
        <v>4217.1000000000004</v>
      </c>
      <c r="E343" s="12">
        <v>4385.8</v>
      </c>
      <c r="F343" s="12">
        <v>4499</v>
      </c>
    </row>
    <row r="344" spans="1:6" ht="25.5" x14ac:dyDescent="0.2">
      <c r="A344" s="8" t="s">
        <v>531</v>
      </c>
      <c r="B344" s="7" t="s">
        <v>506</v>
      </c>
      <c r="C344" s="7"/>
      <c r="D344" s="9">
        <f>D345</f>
        <v>17287.400000000001</v>
      </c>
      <c r="E344" s="9">
        <f t="shared" ref="E344:F344" si="201">E345</f>
        <v>17407.400000000001</v>
      </c>
      <c r="F344" s="9">
        <f t="shared" si="201"/>
        <v>17721.400000000001</v>
      </c>
    </row>
    <row r="345" spans="1:6" ht="25.5" x14ac:dyDescent="0.2">
      <c r="A345" s="8" t="s">
        <v>532</v>
      </c>
      <c r="B345" s="7" t="s">
        <v>225</v>
      </c>
      <c r="C345" s="7"/>
      <c r="D345" s="9">
        <f>D346</f>
        <v>17287.400000000001</v>
      </c>
      <c r="E345" s="9">
        <f t="shared" ref="E345:F345" si="202">E346</f>
        <v>17407.400000000001</v>
      </c>
      <c r="F345" s="9">
        <f t="shared" si="202"/>
        <v>17721.400000000001</v>
      </c>
    </row>
    <row r="346" spans="1:6" x14ac:dyDescent="0.2">
      <c r="A346" s="10" t="s">
        <v>245</v>
      </c>
      <c r="B346" s="11" t="s">
        <v>225</v>
      </c>
      <c r="C346" s="11" t="s">
        <v>242</v>
      </c>
      <c r="D346" s="2">
        <v>17287.400000000001</v>
      </c>
      <c r="E346" s="2">
        <v>17407.400000000001</v>
      </c>
      <c r="F346" s="2">
        <v>17721.400000000001</v>
      </c>
    </row>
    <row r="347" spans="1:6" ht="38.25" x14ac:dyDescent="0.2">
      <c r="A347" s="8" t="s">
        <v>546</v>
      </c>
      <c r="B347" s="7" t="s">
        <v>159</v>
      </c>
      <c r="C347" s="7"/>
      <c r="D347" s="9">
        <f>D348+D351+D354</f>
        <v>8009.2000000000007</v>
      </c>
      <c r="E347" s="9">
        <f t="shared" ref="E347:F347" si="203">E348+E351+E354</f>
        <v>8009.2000000000007</v>
      </c>
      <c r="F347" s="9">
        <f t="shared" si="203"/>
        <v>4976.6000000000004</v>
      </c>
    </row>
    <row r="348" spans="1:6" ht="36.75" customHeight="1" x14ac:dyDescent="0.2">
      <c r="A348" s="8" t="s">
        <v>511</v>
      </c>
      <c r="B348" s="7" t="s">
        <v>510</v>
      </c>
      <c r="C348" s="7"/>
      <c r="D348" s="9">
        <f>D349</f>
        <v>2327.6</v>
      </c>
      <c r="E348" s="9">
        <f t="shared" ref="E348:F348" si="204">E349</f>
        <v>2327.6</v>
      </c>
      <c r="F348" s="9">
        <f t="shared" si="204"/>
        <v>200</v>
      </c>
    </row>
    <row r="349" spans="1:6" ht="25.5" x14ac:dyDescent="0.2">
      <c r="A349" s="8" t="s">
        <v>160</v>
      </c>
      <c r="B349" s="7" t="s">
        <v>267</v>
      </c>
      <c r="C349" s="7"/>
      <c r="D349" s="9">
        <f>D350</f>
        <v>2327.6</v>
      </c>
      <c r="E349" s="9">
        <f t="shared" ref="E349:F349" si="205">E350</f>
        <v>2327.6</v>
      </c>
      <c r="F349" s="9">
        <f t="shared" si="205"/>
        <v>200</v>
      </c>
    </row>
    <row r="350" spans="1:6" ht="25.5" x14ac:dyDescent="0.2">
      <c r="A350" s="10" t="s">
        <v>241</v>
      </c>
      <c r="B350" s="11" t="s">
        <v>267</v>
      </c>
      <c r="C350" s="11" t="s">
        <v>235</v>
      </c>
      <c r="D350" s="12">
        <v>2327.6</v>
      </c>
      <c r="E350" s="12">
        <v>2327.6</v>
      </c>
      <c r="F350" s="12">
        <v>200</v>
      </c>
    </row>
    <row r="351" spans="1:6" ht="61.5" customHeight="1" x14ac:dyDescent="0.2">
      <c r="A351" s="8" t="s">
        <v>513</v>
      </c>
      <c r="B351" s="7" t="s">
        <v>512</v>
      </c>
      <c r="C351" s="7"/>
      <c r="D351" s="9">
        <f>D352</f>
        <v>1105</v>
      </c>
      <c r="E351" s="9">
        <f t="shared" ref="E351:F351" si="206">E352</f>
        <v>1105</v>
      </c>
      <c r="F351" s="9">
        <f t="shared" si="206"/>
        <v>200</v>
      </c>
    </row>
    <row r="352" spans="1:6" ht="38.25" x14ac:dyDescent="0.2">
      <c r="A352" s="8" t="s">
        <v>161</v>
      </c>
      <c r="B352" s="7" t="s">
        <v>268</v>
      </c>
      <c r="C352" s="7"/>
      <c r="D352" s="9">
        <f>D353</f>
        <v>1105</v>
      </c>
      <c r="E352" s="9">
        <f t="shared" ref="E352:F352" si="207">E353</f>
        <v>1105</v>
      </c>
      <c r="F352" s="9">
        <f t="shared" si="207"/>
        <v>200</v>
      </c>
    </row>
    <row r="353" spans="1:6" ht="25.5" x14ac:dyDescent="0.2">
      <c r="A353" s="10" t="s">
        <v>241</v>
      </c>
      <c r="B353" s="11" t="s">
        <v>268</v>
      </c>
      <c r="C353" s="11" t="s">
        <v>235</v>
      </c>
      <c r="D353" s="12">
        <v>1105</v>
      </c>
      <c r="E353" s="12">
        <v>1105</v>
      </c>
      <c r="F353" s="12">
        <v>200</v>
      </c>
    </row>
    <row r="354" spans="1:6" ht="26.25" customHeight="1" x14ac:dyDescent="0.2">
      <c r="A354" s="8" t="s">
        <v>504</v>
      </c>
      <c r="B354" s="7" t="s">
        <v>509</v>
      </c>
      <c r="C354" s="7"/>
      <c r="D354" s="9">
        <f>D355+D358</f>
        <v>4576.6000000000004</v>
      </c>
      <c r="E354" s="9">
        <f t="shared" ref="E354:F354" si="208">E355+E358</f>
        <v>4576.6000000000004</v>
      </c>
      <c r="F354" s="9">
        <f t="shared" si="208"/>
        <v>4576.6000000000004</v>
      </c>
    </row>
    <row r="355" spans="1:6" ht="25.5" x14ac:dyDescent="0.2">
      <c r="A355" s="3" t="s">
        <v>527</v>
      </c>
      <c r="B355" s="7" t="s">
        <v>264</v>
      </c>
      <c r="C355" s="7"/>
      <c r="D355" s="9">
        <f>D356+D357</f>
        <v>556.29999999999995</v>
      </c>
      <c r="E355" s="9">
        <f t="shared" ref="E355:F355" si="209">E356+E357</f>
        <v>556.29999999999995</v>
      </c>
      <c r="F355" s="9">
        <f t="shared" si="209"/>
        <v>556.29999999999995</v>
      </c>
    </row>
    <row r="356" spans="1:6" ht="25.5" x14ac:dyDescent="0.2">
      <c r="A356" s="10" t="s">
        <v>241</v>
      </c>
      <c r="B356" s="11" t="s">
        <v>264</v>
      </c>
      <c r="C356" s="11" t="s">
        <v>235</v>
      </c>
      <c r="D356" s="12">
        <v>556.29999999999995</v>
      </c>
      <c r="E356" s="12">
        <v>556.29999999999995</v>
      </c>
      <c r="F356" s="12">
        <v>556.29999999999995</v>
      </c>
    </row>
    <row r="357" spans="1:6" x14ac:dyDescent="0.2">
      <c r="A357" s="10" t="s">
        <v>240</v>
      </c>
      <c r="B357" s="11" t="s">
        <v>264</v>
      </c>
      <c r="C357" s="11" t="s">
        <v>236</v>
      </c>
      <c r="D357" s="12">
        <v>0</v>
      </c>
      <c r="E357" s="12">
        <v>0</v>
      </c>
      <c r="F357" s="12">
        <v>0</v>
      </c>
    </row>
    <row r="358" spans="1:6" ht="25.5" x14ac:dyDescent="0.2">
      <c r="A358" s="8" t="s">
        <v>120</v>
      </c>
      <c r="B358" s="7" t="s">
        <v>162</v>
      </c>
      <c r="C358" s="7"/>
      <c r="D358" s="9">
        <f>D359</f>
        <v>4020.3</v>
      </c>
      <c r="E358" s="9">
        <f t="shared" ref="E358:F358" si="210">E359</f>
        <v>4020.3</v>
      </c>
      <c r="F358" s="9">
        <f t="shared" si="210"/>
        <v>4020.3</v>
      </c>
    </row>
    <row r="359" spans="1:6" ht="63.75" x14ac:dyDescent="0.2">
      <c r="A359" s="10" t="s">
        <v>249</v>
      </c>
      <c r="B359" s="11" t="s">
        <v>162</v>
      </c>
      <c r="C359" s="11" t="s">
        <v>243</v>
      </c>
      <c r="D359" s="12">
        <v>4020.3</v>
      </c>
      <c r="E359" s="12">
        <v>4020.3</v>
      </c>
      <c r="F359" s="12">
        <v>4020.3</v>
      </c>
    </row>
    <row r="360" spans="1:6" ht="25.5" x14ac:dyDescent="0.2">
      <c r="A360" s="8" t="s">
        <v>226</v>
      </c>
      <c r="B360" s="7" t="s">
        <v>163</v>
      </c>
      <c r="C360" s="7"/>
      <c r="D360" s="9">
        <f>D361</f>
        <v>1100</v>
      </c>
      <c r="E360" s="9">
        <f t="shared" ref="E360:F360" si="211">E361</f>
        <v>1100</v>
      </c>
      <c r="F360" s="9">
        <f t="shared" si="211"/>
        <v>1100</v>
      </c>
    </row>
    <row r="361" spans="1:6" ht="44.25" customHeight="1" x14ac:dyDescent="0.2">
      <c r="A361" s="8" t="s">
        <v>547</v>
      </c>
      <c r="B361" s="7" t="s">
        <v>514</v>
      </c>
      <c r="C361" s="7"/>
      <c r="D361" s="9">
        <f>D362</f>
        <v>1100</v>
      </c>
      <c r="E361" s="9">
        <f t="shared" ref="E361:F361" si="212">E362</f>
        <v>1100</v>
      </c>
      <c r="F361" s="9">
        <f t="shared" si="212"/>
        <v>1100</v>
      </c>
    </row>
    <row r="362" spans="1:6" ht="25.5" x14ac:dyDescent="0.2">
      <c r="A362" s="8" t="s">
        <v>164</v>
      </c>
      <c r="B362" s="7" t="s">
        <v>165</v>
      </c>
      <c r="C362" s="7"/>
      <c r="D362" s="9">
        <f>D363</f>
        <v>1100</v>
      </c>
      <c r="E362" s="9">
        <f t="shared" ref="E362:F362" si="213">E363</f>
        <v>1100</v>
      </c>
      <c r="F362" s="9">
        <f t="shared" si="213"/>
        <v>1100</v>
      </c>
    </row>
    <row r="363" spans="1:6" x14ac:dyDescent="0.2">
      <c r="A363" s="10" t="s">
        <v>240</v>
      </c>
      <c r="B363" s="11" t="s">
        <v>165</v>
      </c>
      <c r="C363" s="11" t="s">
        <v>236</v>
      </c>
      <c r="D363" s="12">
        <v>1100</v>
      </c>
      <c r="E363" s="12">
        <v>1100</v>
      </c>
      <c r="F363" s="12">
        <v>1100</v>
      </c>
    </row>
    <row r="364" spans="1:6" ht="38.25" x14ac:dyDescent="0.2">
      <c r="A364" s="8" t="s">
        <v>227</v>
      </c>
      <c r="B364" s="7" t="s">
        <v>166</v>
      </c>
      <c r="C364" s="7"/>
      <c r="D364" s="9">
        <f>D365+D370</f>
        <v>11894.5</v>
      </c>
      <c r="E364" s="9">
        <f t="shared" ref="E364:F364" si="214">E365+E370</f>
        <v>10944.5</v>
      </c>
      <c r="F364" s="9">
        <f t="shared" si="214"/>
        <v>10944.5</v>
      </c>
    </row>
    <row r="365" spans="1:6" ht="58.5" customHeight="1" x14ac:dyDescent="0.2">
      <c r="A365" s="8" t="s">
        <v>518</v>
      </c>
      <c r="B365" s="7" t="s">
        <v>517</v>
      </c>
      <c r="C365" s="7"/>
      <c r="D365" s="9">
        <f>D366+D368</f>
        <v>6486.3</v>
      </c>
      <c r="E365" s="9">
        <f t="shared" ref="E365:F365" si="215">E366+E368</f>
        <v>6486.3</v>
      </c>
      <c r="F365" s="9">
        <f t="shared" si="215"/>
        <v>6486.3</v>
      </c>
    </row>
    <row r="366" spans="1:6" ht="43.5" customHeight="1" x14ac:dyDescent="0.2">
      <c r="A366" s="8" t="s">
        <v>167</v>
      </c>
      <c r="B366" s="7" t="s">
        <v>519</v>
      </c>
      <c r="C366" s="7"/>
      <c r="D366" s="9">
        <f>D367</f>
        <v>1700</v>
      </c>
      <c r="E366" s="9">
        <f t="shared" ref="E366:F366" si="216">E367</f>
        <v>1700</v>
      </c>
      <c r="F366" s="9">
        <f t="shared" si="216"/>
        <v>1700</v>
      </c>
    </row>
    <row r="367" spans="1:6" ht="25.5" x14ac:dyDescent="0.2">
      <c r="A367" s="10" t="s">
        <v>241</v>
      </c>
      <c r="B367" s="11" t="s">
        <v>519</v>
      </c>
      <c r="C367" s="11" t="s">
        <v>235</v>
      </c>
      <c r="D367" s="12">
        <v>1700</v>
      </c>
      <c r="E367" s="12">
        <v>1700</v>
      </c>
      <c r="F367" s="12">
        <v>1700</v>
      </c>
    </row>
    <row r="368" spans="1:6" ht="25.5" x14ac:dyDescent="0.2">
      <c r="A368" s="3" t="s">
        <v>528</v>
      </c>
      <c r="B368" s="7" t="s">
        <v>529</v>
      </c>
      <c r="C368" s="7"/>
      <c r="D368" s="19">
        <f>D369</f>
        <v>4786.3</v>
      </c>
      <c r="E368" s="19">
        <f t="shared" ref="E368:F368" si="217">E369</f>
        <v>4786.3</v>
      </c>
      <c r="F368" s="19">
        <f t="shared" si="217"/>
        <v>4786.3</v>
      </c>
    </row>
    <row r="369" spans="1:6" x14ac:dyDescent="0.2">
      <c r="A369" s="20" t="s">
        <v>245</v>
      </c>
      <c r="B369" s="11" t="s">
        <v>529</v>
      </c>
      <c r="C369" s="11" t="s">
        <v>242</v>
      </c>
      <c r="D369" s="2">
        <v>4786.3</v>
      </c>
      <c r="E369" s="2">
        <v>4786.3</v>
      </c>
      <c r="F369" s="2">
        <v>4786.3</v>
      </c>
    </row>
    <row r="370" spans="1:6" ht="74.25" customHeight="1" x14ac:dyDescent="0.2">
      <c r="A370" s="8" t="s">
        <v>516</v>
      </c>
      <c r="B370" s="7" t="s">
        <v>515</v>
      </c>
      <c r="C370" s="7"/>
      <c r="D370" s="9">
        <f>D371</f>
        <v>5408.2</v>
      </c>
      <c r="E370" s="9">
        <f t="shared" ref="E370:F370" si="218">E371</f>
        <v>4458.2</v>
      </c>
      <c r="F370" s="9">
        <f t="shared" si="218"/>
        <v>4458.2</v>
      </c>
    </row>
    <row r="371" spans="1:6" ht="102" x14ac:dyDescent="0.2">
      <c r="A371" s="8" t="s">
        <v>228</v>
      </c>
      <c r="B371" s="7" t="s">
        <v>168</v>
      </c>
      <c r="C371" s="7"/>
      <c r="D371" s="9">
        <f>D372</f>
        <v>5408.2</v>
      </c>
      <c r="E371" s="9">
        <f t="shared" ref="E371:F371" si="219">E372</f>
        <v>4458.2</v>
      </c>
      <c r="F371" s="9">
        <f t="shared" si="219"/>
        <v>4458.2</v>
      </c>
    </row>
    <row r="372" spans="1:6" ht="25.5" x14ac:dyDescent="0.2">
      <c r="A372" s="10" t="s">
        <v>241</v>
      </c>
      <c r="B372" s="11" t="s">
        <v>168</v>
      </c>
      <c r="C372" s="11" t="s">
        <v>235</v>
      </c>
      <c r="D372" s="12">
        <v>5408.2</v>
      </c>
      <c r="E372" s="12">
        <v>4458.2</v>
      </c>
      <c r="F372" s="12">
        <v>4458.2</v>
      </c>
    </row>
    <row r="373" spans="1:6" x14ac:dyDescent="0.2">
      <c r="A373" s="8"/>
      <c r="B373" s="7"/>
      <c r="C373" s="7"/>
      <c r="D373" s="9">
        <f>D10+D27+D87+D110+D115+D119+D140+D150+D166+D296+D325+D360+D364</f>
        <v>562907.1</v>
      </c>
      <c r="E373" s="9">
        <f>E10+E27+E87+E110+E115+E119+E140+E150+E166+E296+E325+E360+E364</f>
        <v>510928.19999999995</v>
      </c>
      <c r="F373" s="9">
        <f>F10+F27+F87+F110+F115+F119+F140+F150+F166+F296+F325+F360+F364</f>
        <v>479783.89999999997</v>
      </c>
    </row>
    <row r="374" spans="1:6" x14ac:dyDescent="0.2">
      <c r="A374" s="8" t="s">
        <v>169</v>
      </c>
      <c r="B374" s="7" t="s">
        <v>170</v>
      </c>
      <c r="C374" s="7"/>
      <c r="D374" s="9">
        <f>D375+D422+D424+D427</f>
        <v>79509.099999999991</v>
      </c>
      <c r="E374" s="9">
        <f>E375+E422+E424+E427</f>
        <v>74455.100000000006</v>
      </c>
      <c r="F374" s="9">
        <f>F375+F422+F424+F427</f>
        <v>71901.899999999994</v>
      </c>
    </row>
    <row r="375" spans="1:6" x14ac:dyDescent="0.2">
      <c r="A375" s="8" t="s">
        <v>169</v>
      </c>
      <c r="B375" s="7" t="s">
        <v>171</v>
      </c>
      <c r="C375" s="7"/>
      <c r="D375" s="9">
        <f>D376+D378+D381+D384+D387+D391+D393+D395+D397+D400+D404+D406+D408+D410+D413+D416+D418+D420+D402</f>
        <v>45485.799999999996</v>
      </c>
      <c r="E375" s="9">
        <f t="shared" ref="E375:F375" si="220">E376+E378+E381+E384+E387+E391+E393+E395+E397+E400+E404+E406+E408+E410+E413+E416+E418+E420+E402</f>
        <v>43882.7</v>
      </c>
      <c r="F375" s="9">
        <f t="shared" si="220"/>
        <v>39922.199999999997</v>
      </c>
    </row>
    <row r="376" spans="1:6" ht="69" customHeight="1" outlineLevel="2" x14ac:dyDescent="0.2">
      <c r="A376" s="8" t="s">
        <v>172</v>
      </c>
      <c r="B376" s="7" t="s">
        <v>173</v>
      </c>
      <c r="C376" s="7"/>
      <c r="D376" s="9">
        <f>D377</f>
        <v>9.6999999999999993</v>
      </c>
      <c r="E376" s="9">
        <f t="shared" ref="E376:F376" si="221">E377</f>
        <v>120.2</v>
      </c>
      <c r="F376" s="9">
        <f t="shared" si="221"/>
        <v>0</v>
      </c>
    </row>
    <row r="377" spans="1:6" ht="36.75" customHeight="1" outlineLevel="7" x14ac:dyDescent="0.2">
      <c r="A377" s="10" t="s">
        <v>241</v>
      </c>
      <c r="B377" s="11" t="s">
        <v>173</v>
      </c>
      <c r="C377" s="11" t="s">
        <v>235</v>
      </c>
      <c r="D377" s="12">
        <v>9.6999999999999993</v>
      </c>
      <c r="E377" s="12">
        <v>120.2</v>
      </c>
      <c r="F377" s="12">
        <v>0</v>
      </c>
    </row>
    <row r="378" spans="1:6" ht="38.25" customHeight="1" outlineLevel="2" x14ac:dyDescent="0.2">
      <c r="A378" s="8" t="s">
        <v>174</v>
      </c>
      <c r="B378" s="7" t="s">
        <v>175</v>
      </c>
      <c r="C378" s="7"/>
      <c r="D378" s="9">
        <f>D379+D380</f>
        <v>611.9</v>
      </c>
      <c r="E378" s="9">
        <f t="shared" ref="E378:F378" si="222">E379+E380</f>
        <v>611.9</v>
      </c>
      <c r="F378" s="9">
        <f t="shared" si="222"/>
        <v>611.9</v>
      </c>
    </row>
    <row r="379" spans="1:6" ht="80.25" customHeight="1" outlineLevel="7" x14ac:dyDescent="0.2">
      <c r="A379" s="10" t="s">
        <v>249</v>
      </c>
      <c r="B379" s="11" t="s">
        <v>175</v>
      </c>
      <c r="C379" s="11" t="s">
        <v>243</v>
      </c>
      <c r="D379" s="12">
        <v>567</v>
      </c>
      <c r="E379" s="12">
        <v>567</v>
      </c>
      <c r="F379" s="12">
        <v>567</v>
      </c>
    </row>
    <row r="380" spans="1:6" ht="30.75" customHeight="1" outlineLevel="7" x14ac:dyDescent="0.2">
      <c r="A380" s="10" t="s">
        <v>241</v>
      </c>
      <c r="B380" s="11" t="s">
        <v>175</v>
      </c>
      <c r="C380" s="11" t="s">
        <v>235</v>
      </c>
      <c r="D380" s="12">
        <v>44.9</v>
      </c>
      <c r="E380" s="12">
        <v>44.9</v>
      </c>
      <c r="F380" s="12">
        <v>44.9</v>
      </c>
    </row>
    <row r="381" spans="1:6" ht="88.5" customHeight="1" outlineLevel="2" x14ac:dyDescent="0.2">
      <c r="A381" s="13" t="s">
        <v>176</v>
      </c>
      <c r="B381" s="7" t="s">
        <v>177</v>
      </c>
      <c r="C381" s="7"/>
      <c r="D381" s="9">
        <f>D382+D383</f>
        <v>611.9</v>
      </c>
      <c r="E381" s="9">
        <f t="shared" ref="E381:F381" si="223">E382+E383</f>
        <v>611.9</v>
      </c>
      <c r="F381" s="9">
        <f t="shared" si="223"/>
        <v>611.9</v>
      </c>
    </row>
    <row r="382" spans="1:6" ht="77.25" customHeight="1" outlineLevel="7" x14ac:dyDescent="0.2">
      <c r="A382" s="10" t="s">
        <v>249</v>
      </c>
      <c r="B382" s="11" t="s">
        <v>177</v>
      </c>
      <c r="C382" s="11" t="s">
        <v>243</v>
      </c>
      <c r="D382" s="12">
        <v>567</v>
      </c>
      <c r="E382" s="12">
        <v>567</v>
      </c>
      <c r="F382" s="12">
        <v>567</v>
      </c>
    </row>
    <row r="383" spans="1:6" ht="43.5" customHeight="1" outlineLevel="7" x14ac:dyDescent="0.2">
      <c r="A383" s="10" t="s">
        <v>241</v>
      </c>
      <c r="B383" s="11" t="s">
        <v>177</v>
      </c>
      <c r="C383" s="11" t="s">
        <v>235</v>
      </c>
      <c r="D383" s="12">
        <v>44.9</v>
      </c>
      <c r="E383" s="12">
        <v>44.9</v>
      </c>
      <c r="F383" s="12">
        <v>44.9</v>
      </c>
    </row>
    <row r="384" spans="1:6" ht="49.15" customHeight="1" outlineLevel="2" x14ac:dyDescent="0.2">
      <c r="A384" s="8" t="s">
        <v>178</v>
      </c>
      <c r="B384" s="7" t="s">
        <v>179</v>
      </c>
      <c r="C384" s="7"/>
      <c r="D384" s="9">
        <f>D385+D386</f>
        <v>613.90000000000009</v>
      </c>
      <c r="E384" s="9">
        <f t="shared" ref="E384:F384" si="224">E385+E386</f>
        <v>613.90000000000009</v>
      </c>
      <c r="F384" s="9">
        <f t="shared" si="224"/>
        <v>613.90000000000009</v>
      </c>
    </row>
    <row r="385" spans="1:6" ht="80.25" customHeight="1" outlineLevel="7" x14ac:dyDescent="0.2">
      <c r="A385" s="10" t="s">
        <v>249</v>
      </c>
      <c r="B385" s="11" t="s">
        <v>179</v>
      </c>
      <c r="C385" s="11" t="s">
        <v>243</v>
      </c>
      <c r="D385" s="12">
        <v>557.20000000000005</v>
      </c>
      <c r="E385" s="12">
        <v>557.20000000000005</v>
      </c>
      <c r="F385" s="12">
        <v>557.20000000000005</v>
      </c>
    </row>
    <row r="386" spans="1:6" ht="41.25" customHeight="1" outlineLevel="7" x14ac:dyDescent="0.2">
      <c r="A386" s="10" t="s">
        <v>241</v>
      </c>
      <c r="B386" s="11" t="s">
        <v>179</v>
      </c>
      <c r="C386" s="11" t="s">
        <v>235</v>
      </c>
      <c r="D386" s="12">
        <v>56.7</v>
      </c>
      <c r="E386" s="12">
        <v>56.7</v>
      </c>
      <c r="F386" s="12">
        <v>56.7</v>
      </c>
    </row>
    <row r="387" spans="1:6" ht="24.6" customHeight="1" outlineLevel="2" x14ac:dyDescent="0.2">
      <c r="A387" s="8" t="s">
        <v>180</v>
      </c>
      <c r="B387" s="7" t="s">
        <v>181</v>
      </c>
      <c r="C387" s="7"/>
      <c r="D387" s="9">
        <f>D389+D390+D388</f>
        <v>1842</v>
      </c>
      <c r="E387" s="9">
        <f t="shared" ref="E387:F387" si="225">E389+E390+E388</f>
        <v>2143.8000000000002</v>
      </c>
      <c r="F387" s="9">
        <f t="shared" si="225"/>
        <v>2143.8000000000002</v>
      </c>
    </row>
    <row r="388" spans="1:6" ht="57.75" customHeight="1" outlineLevel="2" x14ac:dyDescent="0.2">
      <c r="A388" s="20" t="s">
        <v>249</v>
      </c>
      <c r="B388" s="22" t="s">
        <v>181</v>
      </c>
      <c r="C388" s="22" t="s">
        <v>243</v>
      </c>
      <c r="D388" s="2">
        <v>20</v>
      </c>
      <c r="E388" s="2">
        <v>20</v>
      </c>
      <c r="F388" s="2">
        <v>20</v>
      </c>
    </row>
    <row r="389" spans="1:6" ht="39" customHeight="1" outlineLevel="7" x14ac:dyDescent="0.2">
      <c r="A389" s="10" t="s">
        <v>241</v>
      </c>
      <c r="B389" s="11" t="s">
        <v>181</v>
      </c>
      <c r="C389" s="11" t="s">
        <v>235</v>
      </c>
      <c r="D389" s="12">
        <v>1819.5</v>
      </c>
      <c r="E389" s="12">
        <v>2121.3000000000002</v>
      </c>
      <c r="F389" s="12">
        <v>2121.3000000000002</v>
      </c>
    </row>
    <row r="390" spans="1:6" ht="19.5" customHeight="1" outlineLevel="7" x14ac:dyDescent="0.2">
      <c r="A390" s="10" t="s">
        <v>240</v>
      </c>
      <c r="B390" s="11" t="s">
        <v>181</v>
      </c>
      <c r="C390" s="11" t="s">
        <v>236</v>
      </c>
      <c r="D390" s="12">
        <v>2.5</v>
      </c>
      <c r="E390" s="12">
        <v>2.5</v>
      </c>
      <c r="F390" s="12">
        <v>2.5</v>
      </c>
    </row>
    <row r="391" spans="1:6" ht="24.6" customHeight="1" outlineLevel="2" x14ac:dyDescent="0.2">
      <c r="A391" s="8" t="s">
        <v>182</v>
      </c>
      <c r="B391" s="7" t="s">
        <v>183</v>
      </c>
      <c r="C391" s="7"/>
      <c r="D391" s="9">
        <f>D392</f>
        <v>25.4</v>
      </c>
      <c r="E391" s="9">
        <f t="shared" ref="E391:F391" si="226">E392</f>
        <v>25.4</v>
      </c>
      <c r="F391" s="9">
        <f t="shared" si="226"/>
        <v>25.4</v>
      </c>
    </row>
    <row r="392" spans="1:6" ht="33" customHeight="1" outlineLevel="7" x14ac:dyDescent="0.2">
      <c r="A392" s="10" t="s">
        <v>241</v>
      </c>
      <c r="B392" s="11" t="s">
        <v>183</v>
      </c>
      <c r="C392" s="11" t="s">
        <v>235</v>
      </c>
      <c r="D392" s="12">
        <v>25.4</v>
      </c>
      <c r="E392" s="12">
        <v>25.4</v>
      </c>
      <c r="F392" s="12">
        <v>25.4</v>
      </c>
    </row>
    <row r="393" spans="1:6" ht="49.15" customHeight="1" outlineLevel="2" x14ac:dyDescent="0.2">
      <c r="A393" s="8" t="s">
        <v>184</v>
      </c>
      <c r="B393" s="7" t="s">
        <v>185</v>
      </c>
      <c r="C393" s="7"/>
      <c r="D393" s="9">
        <f>D394</f>
        <v>59.5</v>
      </c>
      <c r="E393" s="9">
        <f t="shared" ref="E393:F393" si="227">E394</f>
        <v>63.9</v>
      </c>
      <c r="F393" s="9">
        <f t="shared" si="227"/>
        <v>63.9</v>
      </c>
    </row>
    <row r="394" spans="1:6" ht="36" customHeight="1" outlineLevel="7" x14ac:dyDescent="0.2">
      <c r="A394" s="10" t="s">
        <v>241</v>
      </c>
      <c r="B394" s="11" t="s">
        <v>185</v>
      </c>
      <c r="C394" s="11" t="s">
        <v>235</v>
      </c>
      <c r="D394" s="12">
        <v>59.5</v>
      </c>
      <c r="E394" s="12">
        <v>63.9</v>
      </c>
      <c r="F394" s="12">
        <v>63.9</v>
      </c>
    </row>
    <row r="395" spans="1:6" ht="24.6" customHeight="1" outlineLevel="2" x14ac:dyDescent="0.2">
      <c r="A395" s="8" t="s">
        <v>186</v>
      </c>
      <c r="B395" s="7" t="s">
        <v>187</v>
      </c>
      <c r="C395" s="7"/>
      <c r="D395" s="9">
        <f>D396</f>
        <v>70</v>
      </c>
      <c r="E395" s="9">
        <f t="shared" ref="E395:F395" si="228">E396</f>
        <v>70</v>
      </c>
      <c r="F395" s="9">
        <f t="shared" si="228"/>
        <v>70</v>
      </c>
    </row>
    <row r="396" spans="1:6" outlineLevel="7" x14ac:dyDescent="0.2">
      <c r="A396" s="10" t="s">
        <v>244</v>
      </c>
      <c r="B396" s="11" t="s">
        <v>187</v>
      </c>
      <c r="C396" s="11" t="s">
        <v>246</v>
      </c>
      <c r="D396" s="12">
        <v>70</v>
      </c>
      <c r="E396" s="12">
        <v>70</v>
      </c>
      <c r="F396" s="12">
        <v>70</v>
      </c>
    </row>
    <row r="397" spans="1:6" ht="30" customHeight="1" outlineLevel="2" x14ac:dyDescent="0.2">
      <c r="A397" s="8" t="s">
        <v>188</v>
      </c>
      <c r="B397" s="7" t="s">
        <v>189</v>
      </c>
      <c r="C397" s="7"/>
      <c r="D397" s="9">
        <f>D399+D398</f>
        <v>139.80000000000001</v>
      </c>
      <c r="E397" s="9">
        <f t="shared" ref="E397:F397" si="229">E399</f>
        <v>50</v>
      </c>
      <c r="F397" s="9">
        <f t="shared" si="229"/>
        <v>50</v>
      </c>
    </row>
    <row r="398" spans="1:6" ht="61.5" customHeight="1" outlineLevel="2" x14ac:dyDescent="0.2">
      <c r="A398" s="10" t="s">
        <v>249</v>
      </c>
      <c r="B398" s="11" t="s">
        <v>189</v>
      </c>
      <c r="C398" s="11" t="s">
        <v>243</v>
      </c>
      <c r="D398" s="12">
        <v>88.2</v>
      </c>
      <c r="E398" s="12">
        <v>0</v>
      </c>
      <c r="F398" s="12">
        <v>0</v>
      </c>
    </row>
    <row r="399" spans="1:6" ht="36" customHeight="1" outlineLevel="7" x14ac:dyDescent="0.2">
      <c r="A399" s="10" t="s">
        <v>241</v>
      </c>
      <c r="B399" s="11" t="s">
        <v>189</v>
      </c>
      <c r="C399" s="11" t="s">
        <v>235</v>
      </c>
      <c r="D399" s="12">
        <v>51.6</v>
      </c>
      <c r="E399" s="12">
        <v>50</v>
      </c>
      <c r="F399" s="12">
        <v>50</v>
      </c>
    </row>
    <row r="400" spans="1:6" ht="61.5" customHeight="1" outlineLevel="2" x14ac:dyDescent="0.2">
      <c r="A400" s="8" t="s">
        <v>190</v>
      </c>
      <c r="B400" s="7" t="s">
        <v>191</v>
      </c>
      <c r="C400" s="7"/>
      <c r="D400" s="9">
        <f>D401</f>
        <v>85</v>
      </c>
      <c r="E400" s="9">
        <f t="shared" ref="E400:F400" si="230">E401</f>
        <v>85</v>
      </c>
      <c r="F400" s="9">
        <f t="shared" si="230"/>
        <v>85</v>
      </c>
    </row>
    <row r="401" spans="1:6" outlineLevel="7" x14ac:dyDescent="0.2">
      <c r="A401" s="10" t="s">
        <v>240</v>
      </c>
      <c r="B401" s="11" t="s">
        <v>191</v>
      </c>
      <c r="C401" s="11" t="s">
        <v>236</v>
      </c>
      <c r="D401" s="12">
        <v>85</v>
      </c>
      <c r="E401" s="12">
        <v>85</v>
      </c>
      <c r="F401" s="12">
        <v>85</v>
      </c>
    </row>
    <row r="402" spans="1:6" outlineLevel="7" x14ac:dyDescent="0.2">
      <c r="A402" s="3" t="s">
        <v>542</v>
      </c>
      <c r="B402" s="21" t="s">
        <v>544</v>
      </c>
      <c r="C402" s="21"/>
      <c r="D402" s="9">
        <f>D403</f>
        <v>80</v>
      </c>
      <c r="E402" s="19">
        <v>0</v>
      </c>
      <c r="F402" s="19">
        <v>0</v>
      </c>
    </row>
    <row r="403" spans="1:6" ht="25.5" outlineLevel="7" x14ac:dyDescent="0.2">
      <c r="A403" s="20" t="s">
        <v>543</v>
      </c>
      <c r="B403" s="22" t="s">
        <v>544</v>
      </c>
      <c r="C403" s="22" t="s">
        <v>545</v>
      </c>
      <c r="D403" s="12">
        <v>80</v>
      </c>
      <c r="E403" s="2">
        <v>0</v>
      </c>
      <c r="F403" s="2">
        <v>0</v>
      </c>
    </row>
    <row r="404" spans="1:6" ht="24.6" customHeight="1" outlineLevel="2" x14ac:dyDescent="0.2">
      <c r="A404" s="8" t="s">
        <v>192</v>
      </c>
      <c r="B404" s="7" t="s">
        <v>193</v>
      </c>
      <c r="C404" s="7"/>
      <c r="D404" s="9">
        <f>D405</f>
        <v>100</v>
      </c>
      <c r="E404" s="9">
        <f t="shared" ref="E404:F404" si="231">E405</f>
        <v>100</v>
      </c>
      <c r="F404" s="9">
        <f t="shared" si="231"/>
        <v>100</v>
      </c>
    </row>
    <row r="405" spans="1:6" outlineLevel="7" x14ac:dyDescent="0.2">
      <c r="A405" s="10" t="s">
        <v>240</v>
      </c>
      <c r="B405" s="11" t="s">
        <v>193</v>
      </c>
      <c r="C405" s="11" t="s">
        <v>236</v>
      </c>
      <c r="D405" s="12">
        <v>100</v>
      </c>
      <c r="E405" s="12">
        <v>100</v>
      </c>
      <c r="F405" s="12">
        <v>100</v>
      </c>
    </row>
    <row r="406" spans="1:6" ht="49.5" customHeight="1" outlineLevel="2" x14ac:dyDescent="0.2">
      <c r="A406" s="8" t="s">
        <v>194</v>
      </c>
      <c r="B406" s="7" t="s">
        <v>195</v>
      </c>
      <c r="C406" s="7"/>
      <c r="D406" s="9">
        <f>D407</f>
        <v>50</v>
      </c>
      <c r="E406" s="9">
        <f t="shared" ref="E406:F406" si="232">E407</f>
        <v>50</v>
      </c>
      <c r="F406" s="9">
        <f t="shared" si="232"/>
        <v>50</v>
      </c>
    </row>
    <row r="407" spans="1:6" ht="39" customHeight="1" outlineLevel="7" x14ac:dyDescent="0.2">
      <c r="A407" s="10" t="s">
        <v>241</v>
      </c>
      <c r="B407" s="11" t="s">
        <v>195</v>
      </c>
      <c r="C407" s="11" t="s">
        <v>235</v>
      </c>
      <c r="D407" s="12">
        <v>50</v>
      </c>
      <c r="E407" s="12">
        <v>50</v>
      </c>
      <c r="F407" s="12">
        <v>50</v>
      </c>
    </row>
    <row r="408" spans="1:6" ht="27" customHeight="1" outlineLevel="7" x14ac:dyDescent="0.2">
      <c r="A408" s="8" t="s">
        <v>262</v>
      </c>
      <c r="B408" s="7" t="s">
        <v>248</v>
      </c>
      <c r="C408" s="7"/>
      <c r="D408" s="9">
        <f>D409</f>
        <v>1850</v>
      </c>
      <c r="E408" s="9">
        <f t="shared" ref="E408:F408" si="233">E409</f>
        <v>0</v>
      </c>
      <c r="F408" s="9">
        <f t="shared" si="233"/>
        <v>0</v>
      </c>
    </row>
    <row r="409" spans="1:6" ht="21" customHeight="1" outlineLevel="7" x14ac:dyDescent="0.2">
      <c r="A409" s="10" t="s">
        <v>240</v>
      </c>
      <c r="B409" s="11" t="s">
        <v>248</v>
      </c>
      <c r="C409" s="11" t="s">
        <v>236</v>
      </c>
      <c r="D409" s="12">
        <v>1850</v>
      </c>
      <c r="E409" s="12">
        <v>0</v>
      </c>
      <c r="F409" s="12">
        <v>0</v>
      </c>
    </row>
    <row r="410" spans="1:6" ht="24.6" customHeight="1" outlineLevel="2" x14ac:dyDescent="0.2">
      <c r="A410" s="8" t="s">
        <v>196</v>
      </c>
      <c r="B410" s="7" t="s">
        <v>197</v>
      </c>
      <c r="C410" s="7"/>
      <c r="D410" s="9">
        <f>D411+D412</f>
        <v>2767.1000000000004</v>
      </c>
      <c r="E410" s="9">
        <f t="shared" ref="E410:F410" si="234">E411+E412</f>
        <v>2767.1000000000004</v>
      </c>
      <c r="F410" s="9">
        <f t="shared" si="234"/>
        <v>2767.1000000000004</v>
      </c>
    </row>
    <row r="411" spans="1:6" ht="33.75" customHeight="1" outlineLevel="7" x14ac:dyDescent="0.2">
      <c r="A411" s="10" t="s">
        <v>241</v>
      </c>
      <c r="B411" s="11" t="s">
        <v>197</v>
      </c>
      <c r="C411" s="11" t="s">
        <v>235</v>
      </c>
      <c r="D411" s="12">
        <v>13.8</v>
      </c>
      <c r="E411" s="12">
        <v>13.8</v>
      </c>
      <c r="F411" s="12">
        <v>13.8</v>
      </c>
    </row>
    <row r="412" spans="1:6" ht="24.6" customHeight="1" outlineLevel="7" x14ac:dyDescent="0.2">
      <c r="A412" s="10" t="s">
        <v>244</v>
      </c>
      <c r="B412" s="11" t="s">
        <v>197</v>
      </c>
      <c r="C412" s="11" t="s">
        <v>246</v>
      </c>
      <c r="D412" s="12">
        <v>2753.3</v>
      </c>
      <c r="E412" s="12">
        <v>2753.3</v>
      </c>
      <c r="F412" s="12">
        <v>2753.3</v>
      </c>
    </row>
    <row r="413" spans="1:6" ht="69.75" customHeight="1" outlineLevel="2" x14ac:dyDescent="0.2">
      <c r="A413" s="8" t="s">
        <v>198</v>
      </c>
      <c r="B413" s="7" t="s">
        <v>199</v>
      </c>
      <c r="C413" s="7"/>
      <c r="D413" s="9">
        <f>D414+D415</f>
        <v>6720.6</v>
      </c>
      <c r="E413" s="9">
        <f t="shared" ref="E413:F413" si="235">E414+E415</f>
        <v>6720.6</v>
      </c>
      <c r="F413" s="9">
        <f t="shared" si="235"/>
        <v>2880.2999999999997</v>
      </c>
    </row>
    <row r="414" spans="1:6" ht="33" customHeight="1" outlineLevel="7" x14ac:dyDescent="0.2">
      <c r="A414" s="10" t="s">
        <v>241</v>
      </c>
      <c r="B414" s="11" t="s">
        <v>199</v>
      </c>
      <c r="C414" s="11" t="s">
        <v>235</v>
      </c>
      <c r="D414" s="12">
        <v>40.1</v>
      </c>
      <c r="E414" s="12">
        <v>40.1</v>
      </c>
      <c r="F414" s="12">
        <v>17.2</v>
      </c>
    </row>
    <row r="415" spans="1:6" ht="46.5" customHeight="1" outlineLevel="7" x14ac:dyDescent="0.2">
      <c r="A415" s="10" t="s">
        <v>247</v>
      </c>
      <c r="B415" s="11" t="s">
        <v>199</v>
      </c>
      <c r="C415" s="11" t="s">
        <v>238</v>
      </c>
      <c r="D415" s="12">
        <v>6680.5</v>
      </c>
      <c r="E415" s="12">
        <v>6680.5</v>
      </c>
      <c r="F415" s="12">
        <v>2863.1</v>
      </c>
    </row>
    <row r="416" spans="1:6" ht="49.15" customHeight="1" outlineLevel="2" x14ac:dyDescent="0.2">
      <c r="A416" s="8" t="s">
        <v>120</v>
      </c>
      <c r="B416" s="7" t="s">
        <v>200</v>
      </c>
      <c r="C416" s="7"/>
      <c r="D416" s="9">
        <f>D417</f>
        <v>28598.799999999999</v>
      </c>
      <c r="E416" s="9">
        <f t="shared" ref="E416:F416" si="236">E417</f>
        <v>28598.799999999999</v>
      </c>
      <c r="F416" s="9">
        <f t="shared" si="236"/>
        <v>28598.799999999999</v>
      </c>
    </row>
    <row r="417" spans="1:6" ht="75" customHeight="1" outlineLevel="7" x14ac:dyDescent="0.2">
      <c r="A417" s="10" t="s">
        <v>249</v>
      </c>
      <c r="B417" s="11" t="s">
        <v>200</v>
      </c>
      <c r="C417" s="11" t="s">
        <v>243</v>
      </c>
      <c r="D417" s="12">
        <v>28598.799999999999</v>
      </c>
      <c r="E417" s="12">
        <v>28598.799999999999</v>
      </c>
      <c r="F417" s="12">
        <v>28598.799999999999</v>
      </c>
    </row>
    <row r="418" spans="1:6" ht="49.15" customHeight="1" outlineLevel="2" x14ac:dyDescent="0.2">
      <c r="A418" s="8" t="s">
        <v>120</v>
      </c>
      <c r="B418" s="7" t="s">
        <v>201</v>
      </c>
      <c r="C418" s="7"/>
      <c r="D418" s="9">
        <f>D419</f>
        <v>1250</v>
      </c>
      <c r="E418" s="9">
        <f t="shared" ref="E418:F418" si="237">E419</f>
        <v>1250</v>
      </c>
      <c r="F418" s="9">
        <f t="shared" si="237"/>
        <v>1250</v>
      </c>
    </row>
    <row r="419" spans="1:6" ht="69.75" customHeight="1" outlineLevel="7" x14ac:dyDescent="0.2">
      <c r="A419" s="10" t="s">
        <v>249</v>
      </c>
      <c r="B419" s="11" t="s">
        <v>201</v>
      </c>
      <c r="C419" s="11" t="s">
        <v>243</v>
      </c>
      <c r="D419" s="12">
        <v>1250</v>
      </c>
      <c r="E419" s="12">
        <v>1250</v>
      </c>
      <c r="F419" s="12">
        <v>1250</v>
      </c>
    </row>
    <row r="420" spans="1:6" ht="111.75" customHeight="1" outlineLevel="1" x14ac:dyDescent="0.2">
      <c r="A420" s="13" t="s">
        <v>202</v>
      </c>
      <c r="B420" s="7" t="s">
        <v>203</v>
      </c>
      <c r="C420" s="7"/>
      <c r="D420" s="9">
        <f>D421</f>
        <v>0.2</v>
      </c>
      <c r="E420" s="9">
        <f t="shared" ref="E420:F420" si="238">E421</f>
        <v>0.2</v>
      </c>
      <c r="F420" s="9">
        <f t="shared" si="238"/>
        <v>0.2</v>
      </c>
    </row>
    <row r="421" spans="1:6" ht="21.75" customHeight="1" outlineLevel="7" x14ac:dyDescent="0.2">
      <c r="A421" s="10" t="s">
        <v>241</v>
      </c>
      <c r="B421" s="11" t="s">
        <v>203</v>
      </c>
      <c r="C421" s="11" t="s">
        <v>235</v>
      </c>
      <c r="D421" s="12">
        <v>0.2</v>
      </c>
      <c r="E421" s="12">
        <v>0.2</v>
      </c>
      <c r="F421" s="12">
        <v>0.2</v>
      </c>
    </row>
    <row r="422" spans="1:6" ht="0.75" hidden="1" customHeight="1" outlineLevel="1" x14ac:dyDescent="0.2">
      <c r="A422" s="8" t="s">
        <v>109</v>
      </c>
      <c r="B422" s="7" t="s">
        <v>204</v>
      </c>
      <c r="C422" s="7"/>
      <c r="D422" s="9">
        <f>D423</f>
        <v>0</v>
      </c>
      <c r="E422" s="9">
        <f t="shared" ref="E422:F422" si="239">E423</f>
        <v>0</v>
      </c>
      <c r="F422" s="9">
        <f t="shared" si="239"/>
        <v>0</v>
      </c>
    </row>
    <row r="423" spans="1:6" ht="36" hidden="1" customHeight="1" outlineLevel="7" x14ac:dyDescent="0.2">
      <c r="A423" s="10" t="s">
        <v>244</v>
      </c>
      <c r="B423" s="11" t="s">
        <v>204</v>
      </c>
      <c r="C423" s="11" t="s">
        <v>246</v>
      </c>
      <c r="D423" s="12">
        <v>0</v>
      </c>
      <c r="E423" s="12">
        <v>0</v>
      </c>
      <c r="F423" s="12">
        <v>0</v>
      </c>
    </row>
    <row r="424" spans="1:6" ht="49.15" customHeight="1" outlineLevel="1" collapsed="1" x14ac:dyDescent="0.2">
      <c r="A424" s="8" t="s">
        <v>205</v>
      </c>
      <c r="B424" s="7" t="s">
        <v>206</v>
      </c>
      <c r="C424" s="7"/>
      <c r="D424" s="9">
        <f>D425+D426</f>
        <v>6362.7</v>
      </c>
      <c r="E424" s="9">
        <f t="shared" ref="E424:F424" si="240">E425+E426</f>
        <v>2911.8</v>
      </c>
      <c r="F424" s="9">
        <f t="shared" si="240"/>
        <v>4319.1000000000004</v>
      </c>
    </row>
    <row r="425" spans="1:6" ht="33.75" customHeight="1" outlineLevel="7" x14ac:dyDescent="0.2">
      <c r="A425" s="10" t="s">
        <v>241</v>
      </c>
      <c r="B425" s="11" t="s">
        <v>206</v>
      </c>
      <c r="C425" s="11" t="s">
        <v>235</v>
      </c>
      <c r="D425" s="12">
        <v>6146.9</v>
      </c>
      <c r="E425" s="12">
        <v>2696</v>
      </c>
      <c r="F425" s="12">
        <v>4103.3</v>
      </c>
    </row>
    <row r="426" spans="1:6" ht="15" customHeight="1" outlineLevel="7" x14ac:dyDescent="0.2">
      <c r="A426" s="10" t="s">
        <v>240</v>
      </c>
      <c r="B426" s="11" t="s">
        <v>206</v>
      </c>
      <c r="C426" s="11" t="s">
        <v>236</v>
      </c>
      <c r="D426" s="12">
        <v>215.8</v>
      </c>
      <c r="E426" s="12">
        <v>215.8</v>
      </c>
      <c r="F426" s="12">
        <v>215.8</v>
      </c>
    </row>
    <row r="427" spans="1:6" ht="36" customHeight="1" outlineLevel="1" x14ac:dyDescent="0.2">
      <c r="A427" s="8" t="s">
        <v>17</v>
      </c>
      <c r="B427" s="7" t="s">
        <v>207</v>
      </c>
      <c r="C427" s="7"/>
      <c r="D427" s="9">
        <f>D428</f>
        <v>27660.6</v>
      </c>
      <c r="E427" s="9">
        <f t="shared" ref="E427:F427" si="241">E428</f>
        <v>27660.6</v>
      </c>
      <c r="F427" s="9">
        <f t="shared" si="241"/>
        <v>27660.6</v>
      </c>
    </row>
    <row r="428" spans="1:6" ht="63.75" outlineLevel="7" x14ac:dyDescent="0.2">
      <c r="A428" s="10" t="s">
        <v>249</v>
      </c>
      <c r="B428" s="11" t="s">
        <v>207</v>
      </c>
      <c r="C428" s="11" t="s">
        <v>243</v>
      </c>
      <c r="D428" s="12">
        <v>27660.6</v>
      </c>
      <c r="E428" s="12">
        <v>27660.6</v>
      </c>
      <c r="F428" s="12">
        <v>27660.6</v>
      </c>
    </row>
    <row r="429" spans="1:6" ht="18" customHeight="1" outlineLevel="7" x14ac:dyDescent="0.2">
      <c r="A429" s="10" t="s">
        <v>229</v>
      </c>
      <c r="B429" s="11"/>
      <c r="C429" s="11"/>
      <c r="D429" s="12">
        <v>0</v>
      </c>
      <c r="E429" s="12">
        <v>4219.2</v>
      </c>
      <c r="F429" s="12">
        <v>6107.6</v>
      </c>
    </row>
    <row r="430" spans="1:6" x14ac:dyDescent="0.2">
      <c r="A430" s="14" t="s">
        <v>208</v>
      </c>
      <c r="B430" s="15"/>
      <c r="C430" s="15"/>
      <c r="D430" s="16">
        <f>D373+D374</f>
        <v>642416.19999999995</v>
      </c>
      <c r="E430" s="16">
        <f>E373+E374+E429</f>
        <v>589602.49999999988</v>
      </c>
      <c r="F430" s="16">
        <f>F373+F374+F429</f>
        <v>557793.39999999991</v>
      </c>
    </row>
    <row r="431" spans="1:6" ht="12.75" customHeight="1" x14ac:dyDescent="0.2"/>
    <row r="432" spans="1:6" ht="12.75" customHeight="1" x14ac:dyDescent="0.2"/>
    <row r="433" spans="5:6" ht="12.75" customHeight="1" x14ac:dyDescent="0.2"/>
    <row r="434" spans="5:6" ht="12.75" customHeight="1" x14ac:dyDescent="0.2">
      <c r="E434" s="17"/>
      <c r="F434" s="17"/>
    </row>
    <row r="435" spans="5:6" ht="12.75" customHeight="1" x14ac:dyDescent="0.2"/>
    <row r="436" spans="5:6" ht="12.75" customHeight="1" x14ac:dyDescent="0.2"/>
    <row r="437" spans="5:6" ht="12.75" customHeight="1" x14ac:dyDescent="0.2"/>
    <row r="438" spans="5:6" ht="12.75" customHeight="1" x14ac:dyDescent="0.2"/>
    <row r="439" spans="5:6" ht="12.75" customHeight="1" x14ac:dyDescent="0.2"/>
    <row r="440" spans="5:6" ht="12.75" customHeight="1" x14ac:dyDescent="0.2"/>
    <row r="441" spans="5:6" ht="12.75" customHeight="1" x14ac:dyDescent="0.2"/>
    <row r="442" spans="5:6" ht="12.75" customHeight="1" x14ac:dyDescent="0.2"/>
    <row r="443" spans="5:6" ht="12.75" customHeight="1" x14ac:dyDescent="0.2"/>
    <row r="444" spans="5:6" ht="12.75" customHeight="1" x14ac:dyDescent="0.2"/>
    <row r="445" spans="5:6" ht="12.75" customHeight="1" x14ac:dyDescent="0.2"/>
    <row r="446" spans="5:6" ht="12.75" customHeight="1" x14ac:dyDescent="0.2"/>
    <row r="447" spans="5:6" ht="12.75" customHeight="1" x14ac:dyDescent="0.2"/>
    <row r="448" spans="5:6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</sheetData>
  <mergeCells count="2"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2020-11-30T02:35:22Z</cp:lastPrinted>
  <dcterms:created xsi:type="dcterms:W3CDTF">2020-08-07T00:09:52Z</dcterms:created>
  <dcterms:modified xsi:type="dcterms:W3CDTF">2020-12-23T02:06:42Z</dcterms:modified>
</cp:coreProperties>
</file>