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440" windowHeight="11715" tabRatio="808" activeTab="0"/>
  </bookViews>
  <sheets>
    <sheet name="СВОД Завитинский район" sheetId="1" r:id="rId1"/>
    <sheet name="ПЕРЕЧЕНЬ" sheetId="2" r:id="rId2"/>
    <sheet name="Гр.П 670" sheetId="3" r:id="rId3"/>
    <sheet name="ГП &quot;Город Завитинск&quot;" sheetId="4" r:id="rId4"/>
    <sheet name="Албазинский сс" sheetId="5" r:id="rId5"/>
    <sheet name="Антоновский сс" sheetId="6" r:id="rId6"/>
    <sheet name="Белояровский сс" sheetId="7" r:id="rId7"/>
    <sheet name="Болдыревский сс" sheetId="8" r:id="rId8"/>
    <sheet name="Верхнеильиновский сс" sheetId="9" r:id="rId9"/>
    <sheet name="Иннокентьевский сс" sheetId="10" r:id="rId10"/>
    <sheet name="Куприяновский сс" sheetId="11" r:id="rId11"/>
    <sheet name="Преображеновский сс" sheetId="12" r:id="rId12"/>
    <sheet name="Успеновский сс" sheetId="13" r:id="rId13"/>
  </sheets>
  <definedNames>
    <definedName name="_xlfn.COUNTIFS" hidden="1">#NAME?</definedName>
    <definedName name="_xlfn.IFERROR" hidden="1">#NAME?</definedName>
    <definedName name="_xlfn.SUMIFS" hidden="1">#NAME?</definedName>
    <definedName name="_xlnm._FilterDatabase" localSheetId="1" hidden="1">'ПЕРЕЧЕНЬ'!$A$5:$CB$50</definedName>
    <definedName name="Z_81923489_20D5_4880_AD7A_C6CE8268D588_.wvu.Cols" localSheetId="1" hidden="1">'ПЕРЕЧЕНЬ'!#REF!</definedName>
    <definedName name="Z_81923489_20D5_4880_AD7A_C6CE8268D588_.wvu.FilterData" localSheetId="1" hidden="1">'ПЕРЕЧЕНЬ'!$A$5:$CB$5</definedName>
    <definedName name="Z_81923489_20D5_4880_AD7A_C6CE8268D588_.wvu.Rows" localSheetId="1" hidden="1">'ПЕРЕЧЕНЬ'!#REF!,'ПЕРЕЧЕНЬ'!#REF!</definedName>
    <definedName name="_xlnm.Print_Area" localSheetId="1">'ПЕРЕЧЕНЬ'!$B$5:$BA$50</definedName>
  </definedNames>
  <calcPr fullCalcOnLoad="1"/>
</workbook>
</file>

<file path=xl/sharedStrings.xml><?xml version="1.0" encoding="utf-8"?>
<sst xmlns="http://schemas.openxmlformats.org/spreadsheetml/2006/main" count="2146" uniqueCount="294">
  <si>
    <t>НПА устанавливающий льготу</t>
  </si>
  <si>
    <t>Плательщик</t>
  </si>
  <si>
    <t>Целевая категория налоговой льготы</t>
  </si>
  <si>
    <t>2012 год</t>
  </si>
  <si>
    <t>2013 год</t>
  </si>
  <si>
    <t>2014 год</t>
  </si>
  <si>
    <t>2015 год</t>
  </si>
  <si>
    <t>2016 год</t>
  </si>
  <si>
    <t>№ п/п</t>
  </si>
  <si>
    <t>юридические лица</t>
  </si>
  <si>
    <t>Стимулирующая</t>
  </si>
  <si>
    <t>Номер полномочия (модельный бюджет)</t>
  </si>
  <si>
    <t>Культура</t>
  </si>
  <si>
    <t>Обязательное медицинское страхование неработающего населения</t>
  </si>
  <si>
    <t>Социальная поддержка населения</t>
  </si>
  <si>
    <t>Привлечение заемных средств, а также обслуживание и погашение долговых обязательств</t>
  </si>
  <si>
    <t>Строительство жилья - вопросы местного значения</t>
  </si>
  <si>
    <t>Коммунальное хозяйство - вопросы местного значения</t>
  </si>
  <si>
    <t>Градостроительство и землепользование - вопросы местного значения</t>
  </si>
  <si>
    <t>Делегированные полномочия, финансируемые за счет собственных доходов и источников финансирования дефицита местного бюджета</t>
  </si>
  <si>
    <t>Благоустройство территорий - вопросы местного значения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</si>
  <si>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</si>
  <si>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</si>
  <si>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</si>
  <si>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</si>
  <si>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</si>
  <si>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</si>
  <si>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</si>
  <si>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</si>
  <si>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</si>
  <si>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</si>
  <si>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</si>
  <si>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</si>
  <si>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</si>
  <si>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</si>
  <si>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</si>
  <si>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</si>
  <si>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2019 год (прогноз)</t>
  </si>
  <si>
    <t>2020 год (прогноз)</t>
  </si>
  <si>
    <t>Реквизиты норм НПА, устанавливающего льготу</t>
  </si>
  <si>
    <t>Эффективность налоговой льготы (да/нет)</t>
  </si>
  <si>
    <t>2021 год (прогноз)</t>
  </si>
  <si>
    <t>2017 год</t>
  </si>
  <si>
    <t>2018 год</t>
  </si>
  <si>
    <t>2022 год (прогноз)</t>
  </si>
  <si>
    <t>2018 год (оценка)</t>
  </si>
  <si>
    <t>Получатели стимулирующих налоговых льгот в 2017 году</t>
  </si>
  <si>
    <t>Ni (2017)</t>
  </si>
  <si>
    <t>Льгота (2017)</t>
  </si>
  <si>
    <t>База (2016)</t>
  </si>
  <si>
    <t>Налог на имущество организаций</t>
  </si>
  <si>
    <t>освобождение от налогообложения</t>
  </si>
  <si>
    <t>Получение статуса резидента ТОСЭР</t>
  </si>
  <si>
    <t>ТОСЭР</t>
  </si>
  <si>
    <t>(2) не установлено - до снятия статуса ТОСЭР</t>
  </si>
  <si>
    <t>Пониженная (0%) ставка налога на имущество для организаций, получивших статус резидента ТОСЭР</t>
  </si>
  <si>
    <t>(1) ограниченный - в течение 10 налоговых периодов</t>
  </si>
  <si>
    <t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Федерации:</t>
  </si>
  <si>
    <t>Расходы на обеспечение деятельности государственных учреждений субъектов Российской Федерации и муниципальных учреждений</t>
  </si>
  <si>
    <t>Расходные обязательства по полномочиям в сфере поддержки сельского хозяйства в части растениеводства</t>
  </si>
  <si>
    <t>Расходные обязательства по полномочиям в сфере поддержки сельского хозяйства в части животноводства</t>
  </si>
  <si>
    <t>Расходные обязательства по полномочиям в сфере поддержки сельского хозяйства в части рыбоводства</t>
  </si>
  <si>
    <t>Расходные обязательства по полномочиям в сфере поддержки малого и среднего предпринимательства</t>
  </si>
  <si>
    <t>Расходные обязательства по полномочиям в сфере поддержки промышленности</t>
  </si>
  <si>
    <t>Расходные обязательства по полномочиям в сфере создания и размещения территорий, имеющих особый экономический статус</t>
  </si>
  <si>
    <t>Осуществление дорожной деятельности</t>
  </si>
  <si>
    <t>Организация транспортного обслуживания населения:</t>
  </si>
  <si>
    <t>Организация транспортного обслуживания населения воздушным транспортом</t>
  </si>
  <si>
    <t>Организация транспортного обслуживания населения водным транспортом</t>
  </si>
  <si>
    <t>Организация транспортного обслуживания населения автомобильным транспортом</t>
  </si>
  <si>
    <t>Организация транспортного обслуживания населения железнодорожным транспортом</t>
  </si>
  <si>
    <t>Организация транспортного обслуживания населения электрическим транспортом</t>
  </si>
  <si>
    <t>Организация транспортного обслуживания населения метрополитеном</t>
  </si>
  <si>
    <t>Тарифное регулирование в сфере коммунального хозяйства</t>
  </si>
  <si>
    <t>Оплата труда и содержание образовательных организаций</t>
  </si>
  <si>
    <t>Расходные обязательства по организации отдыха и оздоровления детей</t>
  </si>
  <si>
    <t>Расходные обязательства по осуществлению полномочий в сфере здравоохранения</t>
  </si>
  <si>
    <t>Финансовое обеспечение территориальных программ государственных гарантий бесплатного оказания гражданам медицинской помощи</t>
  </si>
  <si>
    <t>Организация оказания медицинской помощи отдельным категориям граждан</t>
  </si>
  <si>
    <t>Организация обеспечения донорской кровью (содержание станций переливания крови)</t>
  </si>
  <si>
    <t>Расходные обязательства по оплате труда и содержанию организаций социального обслуживания</t>
  </si>
  <si>
    <t>Расходные обязательства по предоставлению мер социальной поддержки льготным категориям граждан</t>
  </si>
  <si>
    <t>Расходные обязательства по предоставлению мер социальной поддержки гражданам по установленным критериям нуждаемости</t>
  </si>
  <si>
    <t>Расходные обязательства по предоставлению мер социальной поддержки детям-сиротам и детям, оставшимся без попечения родителей</t>
  </si>
  <si>
    <t>Расходные обязательства по предоставлению региональных социальных доплат к пенсии</t>
  </si>
  <si>
    <t>Расходные обязательства по предоставлению доплат к пенсии гражданам, проходившим государственную службу субъекта Российской Федерации</t>
  </si>
  <si>
    <t>Содержание учреждений физической культуры и спорта</t>
  </si>
  <si>
    <t>Проведение массовых мероприятий в сфере физической культуры</t>
  </si>
  <si>
    <t>Содержание противопожарных (пожарно-спасательных и спасательных) служб субъекта Российской Федерации</t>
  </si>
  <si>
    <t>Тушение пожаров (за исключением лесных пожаров), ликвидация чрезвычайных ситуаций, первичные меры пожарной безопасности</t>
  </si>
  <si>
    <t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</si>
  <si>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Предоставление гарантий и компенсаций для лиц, работающих и проживающих в районах Крайнего Севера и приравненных к ним местностях</t>
  </si>
  <si>
    <t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</si>
  <si>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</si>
  <si>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>Дополнительные полномочия и права всех видов муниципальных образований</t>
  </si>
  <si>
    <t>Дополнительные полномочия и права субъектов Российской Федерации</t>
  </si>
  <si>
    <t>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Российской Федерации"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</si>
  <si>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</si>
  <si>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</si>
  <si>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</si>
  <si>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</si>
  <si>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</si>
  <si>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</si>
  <si>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</si>
  <si>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</si>
  <si>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</si>
  <si>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</si>
  <si>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4.1</t>
  </si>
  <si>
    <t>4.2</t>
  </si>
  <si>
    <t>4.3</t>
  </si>
  <si>
    <t>4.4</t>
  </si>
  <si>
    <t>4.5</t>
  </si>
  <si>
    <t>6.1</t>
  </si>
  <si>
    <t>6.2</t>
  </si>
  <si>
    <t>8.1</t>
  </si>
  <si>
    <t>8.2</t>
  </si>
  <si>
    <t>8.3</t>
  </si>
  <si>
    <t>10.1</t>
  </si>
  <si>
    <t>10.2</t>
  </si>
  <si>
    <t>10.3</t>
  </si>
  <si>
    <t>10.4</t>
  </si>
  <si>
    <t>10.5</t>
  </si>
  <si>
    <t>10.6</t>
  </si>
  <si>
    <t>11.1</t>
  </si>
  <si>
    <t>11.2</t>
  </si>
  <si>
    <t>12</t>
  </si>
  <si>
    <t>12.2</t>
  </si>
  <si>
    <t>по данным ФНС России</t>
  </si>
  <si>
    <t>данные ФНС России</t>
  </si>
  <si>
    <t>Территориальная принадлежность налоговой льготы (ОЭЗ/ ТОСЭР/ Моногород)</t>
  </si>
  <si>
    <t>2018 год (в случае оценки)</t>
  </si>
  <si>
    <t>Эффективность налоговой льготы (комментарии)</t>
  </si>
  <si>
    <t>Условие предоставления налоговых льгот, освобождений и иных преференций</t>
  </si>
  <si>
    <t>Целевая категория плательщиков налогов, для которых предусмотрены налоговые льготы, освобождения и иные преференции</t>
  </si>
  <si>
    <t xml:space="preserve">Период действия налоговых льгот, освобождений и иных преференций </t>
  </si>
  <si>
    <t xml:space="preserve">Дата прекращения действия налоговых льгот, освобождений и иных преференций </t>
  </si>
  <si>
    <t>Наименование налоговых льгот, освобождений и иных преференций</t>
  </si>
  <si>
    <t>Цели предоставления налоговых льгот, освобождений и иных преференции</t>
  </si>
  <si>
    <t>Наименования налогов, по которым предусматриваются налоговые льготы, освобождение и иные преференции</t>
  </si>
  <si>
    <t>Вид налоговой льготы</t>
  </si>
  <si>
    <t>Размер налоговой ставки, в пределах которой предоставляются налоговые льготы, освобождения и иные преференции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</si>
  <si>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г. № 670</t>
  </si>
  <si>
    <t xml:space="preserve">Объем налоговых льгот, освобождений 
и иных преференций (тыс. руб) </t>
  </si>
  <si>
    <r>
  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 (тыс. руб)
</t>
    </r>
    <r>
      <rPr>
        <b/>
        <sz val="11"/>
        <color indexed="10"/>
        <rFont val="Times New Roman"/>
        <family val="1"/>
      </rPr>
      <t>заполняется для стимулирующей категории налоговых льгот</t>
    </r>
  </si>
  <si>
    <r>
      <t xml:space="preserve">Код ОКВЭД, к которому относится налоговый расход 
</t>
    </r>
    <r>
      <rPr>
        <i/>
        <sz val="10"/>
        <rFont val="Times New Roman"/>
        <family val="1"/>
      </rPr>
      <t>(если предоставляется для отдельных видов экономической деятельности)</t>
    </r>
    <r>
      <rPr>
        <b/>
        <sz val="10"/>
        <rFont val="Times New Roman"/>
        <family val="1"/>
      </rPr>
      <t xml:space="preserve">
</t>
    </r>
  </si>
  <si>
    <r>
      <t>Бюджетный эффект</t>
    </r>
  </si>
  <si>
    <t>Численность плательщиков налогов и сборов, 
воспользовавшихся налоговой льготой, освобождением и иной преференцией (единиц)</t>
  </si>
  <si>
    <r>
      <t xml:space="preserve">Наименования полномочия 
</t>
    </r>
    <r>
      <rPr>
        <sz val="11"/>
        <rFont val="Times New Roman"/>
        <family val="1"/>
      </rPr>
      <t>(постановление правительства  РФ от 22.11.2004 N 670 (ред. от 31.12.2018)</t>
    </r>
    <r>
      <rPr>
        <b/>
        <sz val="11"/>
        <rFont val="Times New Roman"/>
        <family val="1"/>
      </rPr>
      <t xml:space="preserve">
</t>
    </r>
  </si>
  <si>
    <t>1</t>
  </si>
  <si>
    <t>Содержание органов государственной власти субъектов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</si>
  <si>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Расходные обязательства по полномочиям в сфере содержания органов государственной власти субъектов Российской Федерации</t>
  </si>
  <si>
    <t>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</si>
  <si>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>2</t>
  </si>
  <si>
    <t>Поддержка экономики, малого и среднего предпринимательства</t>
  </si>
  <si>
    <t>3</t>
  </si>
  <si>
    <t>4</t>
  </si>
  <si>
    <t>4.6</t>
  </si>
  <si>
    <t>5</t>
  </si>
  <si>
    <t>6</t>
  </si>
  <si>
    <t>Образование</t>
  </si>
  <si>
    <t>7</t>
  </si>
  <si>
    <t>8</t>
  </si>
  <si>
    <t>9</t>
  </si>
  <si>
    <t>10</t>
  </si>
  <si>
    <t>11</t>
  </si>
  <si>
    <t>Физическая культура и спорт</t>
  </si>
  <si>
    <t>Тушение пожаров (за исключением лесных пожаров); 
ликвидация чрезвычайных ситуаций, первичные меры пожарной безопасности:</t>
  </si>
  <si>
    <t>12.1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</si>
  <si>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</si>
  <si>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</si>
  <si>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</si>
  <si>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</si>
  <si>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</si>
  <si>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</si>
  <si>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</si>
  <si>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</si>
  <si>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</si>
  <si>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</si>
  <si>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</si>
  <si>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</si>
  <si>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</si>
  <si>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r>
      <t xml:space="preserve">Закон ХХХХХ </t>
    </r>
    <r>
      <rPr>
        <b/>
        <sz val="10"/>
        <rFont val="Times New Roman"/>
        <family val="1"/>
      </rPr>
      <t xml:space="preserve">от 22.11.2003 № 777  </t>
    </r>
    <r>
      <rPr>
        <sz val="10"/>
        <rFont val="Times New Roman"/>
        <family val="1"/>
      </rPr>
      <t>"О налоге на имущество организаций"</t>
    </r>
  </si>
  <si>
    <t>ст.2/ч.10/пп."а"</t>
  </si>
  <si>
    <t>24.10;
28.30</t>
  </si>
  <si>
    <t>Резиденты территорий опережающего социально-экономического развития (ТОСЭР)</t>
  </si>
  <si>
    <t>Целевой показатель (индикатор)
в связи с предоставлением налоговых льгот, освобождений и иных преференций</t>
  </si>
  <si>
    <t>Бюджетный эффект заполняется только для стимулирующих налоговых льгот</t>
  </si>
  <si>
    <t>Внимание!!!</t>
  </si>
  <si>
    <t>Перечень налоговых расходов муниципального образования</t>
  </si>
  <si>
    <t>Наименование муниципального образования</t>
  </si>
  <si>
    <t>ХХХХХХХ район</t>
  </si>
  <si>
    <t>Даты вступления в силу положений НПА МО, устанавливающих налоговые льготы, освобождения и иные преференции</t>
  </si>
  <si>
    <t>Даты начала действия, предоставленного НПА МО, права на налоговые льготы, освобождения и иные преференции</t>
  </si>
  <si>
    <t>информация МО</t>
  </si>
  <si>
    <t>оценка и прогноз МО</t>
  </si>
  <si>
    <t>Перечень полномочий  по пост. №670 (столбы 19-20)  обновлен, появилась детализация</t>
  </si>
  <si>
    <t>Албазинский сельсовет Завитинского района</t>
  </si>
  <si>
    <t>Решение Албазинского сельского совета народных депутатов №71 от 30.12.2014 г."Об утверждении Положения "О земельном налоге на территории Албазинского сельсовета"</t>
  </si>
  <si>
    <t>п. 4.1 ст 4</t>
  </si>
  <si>
    <t xml:space="preserve">соответствие категории </t>
  </si>
  <si>
    <t>многодетные семьи</t>
  </si>
  <si>
    <t>Полное освобождение от налогообложения</t>
  </si>
  <si>
    <t>Социальная поддержка</t>
  </si>
  <si>
    <t>(2) не установлено</t>
  </si>
  <si>
    <t>неограниченный</t>
  </si>
  <si>
    <t>Земельный налог</t>
  </si>
  <si>
    <t>инвалиды  I и  II групп</t>
  </si>
  <si>
    <t>п. 4.1 ст 5</t>
  </si>
  <si>
    <t>Антоновский сельсовет Завитинского района</t>
  </si>
  <si>
    <t>физические лица</t>
  </si>
  <si>
    <t>соответствие категории</t>
  </si>
  <si>
    <t>Организации и учреждения, находящиеся на территории Антоновского сельского поселения в соответствии со ст. 395 главы 31 Налогового кодекса РФ</t>
  </si>
  <si>
    <t>оптимизация финансовых потоков</t>
  </si>
  <si>
    <t>льгота для ветеранов и инвалидо ВОВ</t>
  </si>
  <si>
    <t>льгота пенсионеров по старости на 1 объект</t>
  </si>
  <si>
    <t>многодетные</t>
  </si>
  <si>
    <t>инвалиды 1 и 2 групп</t>
  </si>
  <si>
    <t>ветераны и инвалиды ВОВ</t>
  </si>
  <si>
    <t>пенсионеры имеющие трудовую пенсию по старости</t>
  </si>
  <si>
    <t>Налог на имущество физических лиц</t>
  </si>
  <si>
    <t>социальная помощь</t>
  </si>
  <si>
    <t>Белояровский сельсовет Завитинского района</t>
  </si>
  <si>
    <t>п. 4.1 ст. 4</t>
  </si>
  <si>
    <t>Решение Антоновского сельского Совета народных депутатов  от 30.04.2014 № 63 "Об утверждении положения "О земельном налоге на территории Антоновского сельсовета"</t>
  </si>
  <si>
    <t>Решение Антоновского Совета народных депутатов  от 30.12.2014 №78 "Об утверждении положения "О земельном налоге на территории Антоновского сельсовета"</t>
  </si>
  <si>
    <t>решение Антоновского Совета народных депутатов  от 15.08.2013 № 40 "Об утверждении положения "О налоге на имущество физических лиц"</t>
  </si>
  <si>
    <t>решение Белояровского Совета народных депутатов  от №71  24.11.2014 "Об утверждении положения "О налоге на имущество физических лиц"</t>
  </si>
  <si>
    <t>решение Белояровского сельского Совета народных депутатов  от №79  24.12.2014 "Об утверждении положения о земельном налоге"</t>
  </si>
  <si>
    <t>инвалиды по заболеванию, инвалиды с детства</t>
  </si>
  <si>
    <t>инвалиды I и II групп - за 1 земельный участок по каждому виду разрешенного использования</t>
  </si>
  <si>
    <t>Социальная помощь</t>
  </si>
  <si>
    <t>Болдыревский сельсовет Завитинского района</t>
  </si>
  <si>
    <t>Решение Болдыревского Совета народных депутатов  от 17.11.2014 № 64 (с изм. от 27.11.2017 № 9) "Об утверждении положения "О земельном налоге на территории Болдыревского сельсовета"</t>
  </si>
  <si>
    <t>п. 3.1. ст 3</t>
  </si>
  <si>
    <t>многодетные семьи (3 и более детей в возрасте до 18 лет);</t>
  </si>
  <si>
    <t>малообеспеченные семьи (имеющие душевой доход ниже установленного прожиточного минимума);</t>
  </si>
  <si>
    <t>инвалиды I и II групп — за один земельный участок по каждому виду разрешенного использования: индивидуальный жилой дом, гараж;</t>
  </si>
  <si>
    <t>пенсионеры, получающие пенсии, назначаемые в порядке, установленном законодательством РФ, за один земельный участок по каждому виду разрешенного использования: жилой дом, квартира, индивидуальный гараж, дача, сад;</t>
  </si>
  <si>
    <t>ветераны и инвалиды Великой Отечественной войны;</t>
  </si>
  <si>
    <t>Верхнеильиновский сельсовет Завитинского района</t>
  </si>
  <si>
    <t>Решение Верхнеильиновского Совета народных депутатов  от №56/1 от 25.12.2014 "Об утверждении положения "О земельном налоге на территории Верхнеильиновского сельсовета"</t>
  </si>
  <si>
    <t>Решение Верхнеильиновского Совета народных депутатов  от №53  20.11.2014 "Об утверждении положения "О налоге на имущество физических лиц на территории Верхнеильиновского сельсовета"</t>
  </si>
  <si>
    <t>п. 4.1. ст 4</t>
  </si>
  <si>
    <t>Иннокентьевский сельсовет Завитинского района</t>
  </si>
  <si>
    <t>решение Иннокентьевского Совета народных депутатов  от №72/1  26.12.2014</t>
  </si>
  <si>
    <t xml:space="preserve">решение Иннокентьевского Совета народных депутатов  от 27.11.2014 №66   </t>
  </si>
  <si>
    <t>Соответствие категории</t>
  </si>
  <si>
    <t>инвалиды</t>
  </si>
  <si>
    <t>малообеспеченниые семьи</t>
  </si>
  <si>
    <t>пенсионеры и инвалиды вов</t>
  </si>
  <si>
    <t xml:space="preserve">(2) не установлено </t>
  </si>
  <si>
    <t>земельный налог</t>
  </si>
  <si>
    <t>налог на имущество физических лиц</t>
  </si>
  <si>
    <t>п. 3.1.2 ст. 3</t>
  </si>
  <si>
    <t>Куприяновский сельсовет Завитинского района</t>
  </si>
  <si>
    <t>п. 4.1. ст. 4</t>
  </si>
  <si>
    <t>Решение Куприяновского Совета народных депутатов  от №79/1  27.11.2014 "Об утверждении положения "О земельном налоге на территории Куприяновского сельсовета"</t>
  </si>
  <si>
    <t>Преображеновский сельсовет Завитинского района</t>
  </si>
  <si>
    <t>Решение Преображеновского Совета народных депутатов  от 23.12.2014 № 58/1 "Об утверждении положения "О земельном налоге на территории Преображеновского сельсовета"</t>
  </si>
  <si>
    <t>Решение Преображеновского Совета народных депутатов  от 25.11.2014 № 55 "Об утверждении положения "О налоге на имущество физических лиц"</t>
  </si>
  <si>
    <t>ветераны, инвалиды ВОВ</t>
  </si>
  <si>
    <t>налог на им-во</t>
  </si>
  <si>
    <t>физическое лицо</t>
  </si>
  <si>
    <t>Успеновский сельсовет Завитинского района</t>
  </si>
  <si>
    <t>Решение  Успеновского сельского Совета народных депутатов  23.12.2014 № 54/1 « Об утверждении Положения « О земельном налоге на территории Успеновского сельсовета » (с учетом изменений от 01.02.2018 № 10)</t>
  </si>
  <si>
    <t>освобождение от уплаты земельного налога многодетных семей</t>
  </si>
  <si>
    <t>Решение  Успеновского сельского Совета народных депутатов от 27.11.2014 № 54 "Об утверждении положения "О налоге на имущество физических лиц на территории Успеновского сельсовета"</t>
  </si>
  <si>
    <t>Решение Завитинского городского Совета народных депутатов от 28.11.2014 №12 "Об утверждении положения о земельном налоге на территории городского поселения "Город Завитинск"</t>
  </si>
  <si>
    <t>Почетным гражданам городского поселения город Завитинск и Завитинского муниципального района, имеющим земельные участки на территории городского поселения</t>
  </si>
  <si>
    <t>ст. 5 ч.2 п.1</t>
  </si>
  <si>
    <t>граждане городского поселения «Город Завитинск» достигшие возраста 80 лет</t>
  </si>
  <si>
    <t>ст.5 ч. 2 п. 3</t>
  </si>
  <si>
    <t>Многодетные семьи (имеющие трех и более детей в возрасте до 18 лет), при предоставлении им (на период строительства) земельных участков для ИЖС</t>
  </si>
  <si>
    <t>ст. 5 ч.2 п.2</t>
  </si>
  <si>
    <t>ст.5 ч. 2 п. 4</t>
  </si>
  <si>
    <t>Бюджетные учреждения, финансируемые из бюджета городского поселения</t>
  </si>
  <si>
    <t>Городское поселение "Город Завитинск" Завитинского района</t>
  </si>
  <si>
    <t>2023 год (прогноз)</t>
  </si>
  <si>
    <t>2019 год (оценка)</t>
  </si>
  <si>
    <t>2019 год</t>
  </si>
  <si>
    <t>2023 (прогноз)</t>
  </si>
  <si>
    <t>-</t>
  </si>
  <si>
    <t>ИТОГО</t>
  </si>
  <si>
    <t>Завитинский район</t>
  </si>
  <si>
    <t>Решения сессий Советов народных депутатов поселений, входящих в состав Завитинского района</t>
  </si>
  <si>
    <t>…</t>
  </si>
  <si>
    <t>ИТОГО по земельному налогу  ФЛ</t>
  </si>
  <si>
    <t>Почетные граждане</t>
  </si>
  <si>
    <t>Граждане 80 лет и старше</t>
  </si>
  <si>
    <t>льгота для ветеранов и инвалидов ВОВ</t>
  </si>
  <si>
    <t>ИТОГО по земельному налогу  ЮЛ</t>
  </si>
  <si>
    <t>НИФЛ</t>
  </si>
  <si>
    <t>ИТОГО по НИФЛ</t>
  </si>
  <si>
    <t>ИТОГО по Заивтинскому району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</si>
</sst>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#,##0.0"/>
    <numFmt numFmtId="174" formatCode="0.0"/>
    <numFmt numFmtId="175" formatCode="[$-419]General"/>
    <numFmt numFmtId="176" formatCode="0.0%"/>
    <numFmt numFmtId="177" formatCode="000000"/>
    <numFmt numFmtId="178" formatCode="#,##0.0000"/>
    <numFmt numFmtId="179" formatCode="_-* #,##0\ _₽_-;\-* #,##0\ _₽_-;_-* &quot;-&quot;??\ _₽_-;_-@_-"/>
    <numFmt numFmtId="180" formatCode="_-* #,##0_р_._-;\-* #,##0_р_._-;_-* &quot;-&quot;??_р_._-;_-@_-"/>
    <numFmt numFmtId="181" formatCode="#,##0_ ;\-#,##0\ 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mmm/yyyy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System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theme="0" tint="-0.4999699890613556"/>
      </top>
      <bottom>
        <color indexed="63"/>
      </bottom>
    </border>
    <border>
      <left/>
      <right/>
      <top>
        <color indexed="63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>
        <color indexed="63"/>
      </top>
      <bottom style="thin">
        <color theme="0" tint="-0.4999699890613556"/>
      </bottom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/>
    </border>
    <border>
      <left style="thin"/>
      <right>
        <color indexed="63"/>
      </right>
      <top style="thin"/>
      <bottom style="thin"/>
    </border>
    <border>
      <left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175" fontId="44" fillId="0" borderId="0">
      <alignment/>
      <protection/>
    </xf>
    <xf numFmtId="0" fontId="14" fillId="0" borderId="1" applyNumberFormat="0" applyFill="0" applyProtection="0">
      <alignment horizontal="left" vertical="top" wrapText="1"/>
    </xf>
    <xf numFmtId="0" fontId="9" fillId="0" borderId="0" applyNumberFormat="0" applyFill="0" applyBorder="0" applyAlignment="0" applyProtection="0"/>
    <xf numFmtId="171" fontId="4" fillId="0" borderId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" fillId="0" borderId="0">
      <alignment/>
      <protection/>
    </xf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" fontId="6" fillId="0" borderId="9">
      <alignment horizontal="right"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13" fillId="0" borderId="0">
      <alignment/>
      <protection/>
    </xf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7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3" fontId="3" fillId="0" borderId="12" xfId="99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/>
    </xf>
    <xf numFmtId="14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3" fontId="3" fillId="0" borderId="12" xfId="97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17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8" fillId="34" borderId="9" xfId="0" applyFont="1" applyFill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18" fillId="35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/>
    </xf>
    <xf numFmtId="0" fontId="18" fillId="0" borderId="9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5" fillId="34" borderId="9" xfId="0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0" fontId="58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3" fontId="3" fillId="0" borderId="13" xfId="97" applyNumberFormat="1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0" fontId="18" fillId="35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 wrapText="1"/>
    </xf>
    <xf numFmtId="3" fontId="3" fillId="0" borderId="27" xfId="0" applyNumberFormat="1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8" fillId="35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65" fillId="34" borderId="33" xfId="0" applyFont="1" applyFill="1" applyBorder="1" applyAlignment="1">
      <alignment horizontal="center" vertical="center" wrapText="1"/>
    </xf>
    <xf numFmtId="0" fontId="58" fillId="34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/>
    </xf>
    <xf numFmtId="1" fontId="3" fillId="0" borderId="33" xfId="0" applyNumberFormat="1" applyFont="1" applyFill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 horizontal="center" vertical="center" wrapText="1"/>
    </xf>
    <xf numFmtId="3" fontId="3" fillId="0" borderId="36" xfId="0" applyNumberFormat="1" applyFont="1" applyFill="1" applyBorder="1" applyAlignment="1">
      <alignment horizontal="center" vertical="center" wrapText="1"/>
    </xf>
    <xf numFmtId="3" fontId="3" fillId="0" borderId="37" xfId="0" applyNumberFormat="1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5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3" fontId="19" fillId="0" borderId="9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Гиперссылка 3" xfId="48"/>
    <cellStyle name="Гиперссылка 4" xfId="49"/>
    <cellStyle name="Currency" xfId="50"/>
    <cellStyle name="Currency [0]" xfId="51"/>
    <cellStyle name="Денежный 2" xfId="52"/>
    <cellStyle name="Денежный 2 4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10" xfId="62"/>
    <cellStyle name="Обычный 10 3" xfId="63"/>
    <cellStyle name="Обычный 14 2" xfId="64"/>
    <cellStyle name="Обычный 2" xfId="65"/>
    <cellStyle name="Обычный 2 2" xfId="66"/>
    <cellStyle name="Обычный 2 2 2" xfId="67"/>
    <cellStyle name="Обычный 2 5" xfId="68"/>
    <cellStyle name="Обычный 2_Приложение 10 УФНС для оценки эффективности льгот" xfId="69"/>
    <cellStyle name="Обычный 23" xfId="70"/>
    <cellStyle name="Обычный 25" xfId="71"/>
    <cellStyle name="Обычный 27" xfId="72"/>
    <cellStyle name="Обычный 28" xfId="73"/>
    <cellStyle name="Обычный 3" xfId="74"/>
    <cellStyle name="Обычный 3 2" xfId="75"/>
    <cellStyle name="Обычный 3 2 2 2" xfId="76"/>
    <cellStyle name="Обычный 3 3" xfId="77"/>
    <cellStyle name="Обычный 3 4" xfId="78"/>
    <cellStyle name="Обычный 4" xfId="79"/>
    <cellStyle name="Обычный 4 5" xfId="80"/>
    <cellStyle name="Обычный 5" xfId="81"/>
    <cellStyle name="Обычный 5 2" xfId="82"/>
    <cellStyle name="Обычный 6" xfId="83"/>
    <cellStyle name="Обычный 7" xfId="84"/>
    <cellStyle name="Обычный 8" xfId="85"/>
    <cellStyle name="Обычный 8 2" xfId="86"/>
    <cellStyle name="Обычный 9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Связанная ячейка" xfId="94"/>
    <cellStyle name="Стиль 1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" xfId="101"/>
    <cellStyle name="Финансовый 3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63"/>
  <sheetViews>
    <sheetView tabSelected="1" zoomScale="70" zoomScaleNormal="70" zoomScalePageLayoutView="0" workbookViewId="0" topLeftCell="A1">
      <selection activeCell="AC23" sqref="AC23"/>
    </sheetView>
  </sheetViews>
  <sheetFormatPr defaultColWidth="9.140625" defaultRowHeight="15"/>
  <cols>
    <col min="1" max="1" width="5.281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4" width="15.00390625" style="15" customWidth="1"/>
    <col min="15" max="15" width="17.421875" style="15" customWidth="1"/>
    <col min="16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206" t="s">
        <v>8</v>
      </c>
      <c r="B2" s="204" t="s">
        <v>193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 t="s">
        <v>127</v>
      </c>
      <c r="X2" s="204"/>
      <c r="Y2" s="204"/>
      <c r="Z2" s="204"/>
      <c r="AA2" s="204"/>
      <c r="AB2" s="204"/>
      <c r="AC2" s="170"/>
      <c r="AD2" s="204" t="s">
        <v>194</v>
      </c>
      <c r="AE2" s="204"/>
      <c r="AF2" s="204"/>
      <c r="AG2" s="204"/>
      <c r="AH2" s="204"/>
      <c r="AI2" s="204" t="s">
        <v>127</v>
      </c>
      <c r="AJ2" s="204"/>
      <c r="AK2" s="204"/>
      <c r="AL2" s="204"/>
      <c r="AM2" s="204"/>
      <c r="AN2" s="204"/>
      <c r="AO2" s="204"/>
      <c r="AP2" s="204"/>
      <c r="AQ2" s="204" t="s">
        <v>127</v>
      </c>
      <c r="AR2" s="204"/>
      <c r="AS2" s="204"/>
      <c r="AT2" s="204"/>
      <c r="AU2" s="204"/>
      <c r="AV2" s="204"/>
      <c r="AW2" s="204" t="s">
        <v>194</v>
      </c>
      <c r="AX2" s="204"/>
      <c r="AY2" s="204"/>
      <c r="AZ2" s="204"/>
      <c r="BA2" s="204"/>
      <c r="BB2" s="204" t="s">
        <v>193</v>
      </c>
      <c r="BC2" s="204"/>
      <c r="BD2" s="204"/>
      <c r="BE2" s="204"/>
      <c r="BF2" s="204" t="s">
        <v>128</v>
      </c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</row>
    <row r="3" spans="1:82" s="31" customFormat="1" ht="69" customHeight="1">
      <c r="A3" s="206"/>
      <c r="B3" s="195" t="s">
        <v>189</v>
      </c>
      <c r="C3" s="195" t="s">
        <v>0</v>
      </c>
      <c r="D3" s="195" t="s">
        <v>39</v>
      </c>
      <c r="E3" s="195" t="s">
        <v>132</v>
      </c>
      <c r="F3" s="195" t="s">
        <v>133</v>
      </c>
      <c r="G3" s="205" t="s">
        <v>191</v>
      </c>
      <c r="H3" s="195" t="s">
        <v>192</v>
      </c>
      <c r="I3" s="195" t="s">
        <v>134</v>
      </c>
      <c r="J3" s="195" t="s">
        <v>135</v>
      </c>
      <c r="K3" s="195" t="s">
        <v>136</v>
      </c>
      <c r="L3" s="195" t="s">
        <v>2</v>
      </c>
      <c r="M3" s="195" t="s">
        <v>137</v>
      </c>
      <c r="N3" s="195" t="s">
        <v>138</v>
      </c>
      <c r="O3" s="195" t="s">
        <v>139</v>
      </c>
      <c r="P3" s="195" t="s">
        <v>140</v>
      </c>
      <c r="Q3" s="195" t="s">
        <v>185</v>
      </c>
      <c r="R3" s="195" t="s">
        <v>144</v>
      </c>
      <c r="S3" s="202" t="s">
        <v>141</v>
      </c>
      <c r="T3" s="195"/>
      <c r="U3" s="195" t="s">
        <v>1</v>
      </c>
      <c r="V3" s="195" t="s">
        <v>129</v>
      </c>
      <c r="W3" s="194" t="s">
        <v>142</v>
      </c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5" t="s">
        <v>146</v>
      </c>
      <c r="AJ3" s="195"/>
      <c r="AK3" s="195"/>
      <c r="AL3" s="195"/>
      <c r="AM3" s="195"/>
      <c r="AN3" s="195"/>
      <c r="AO3" s="195"/>
      <c r="AP3" s="195"/>
      <c r="AQ3" s="194" t="s">
        <v>143</v>
      </c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 t="s">
        <v>145</v>
      </c>
      <c r="BC3" s="194"/>
      <c r="BD3" s="195" t="s">
        <v>40</v>
      </c>
      <c r="BE3" s="195" t="s">
        <v>131</v>
      </c>
      <c r="BF3" s="194" t="s">
        <v>21</v>
      </c>
      <c r="BG3" s="194"/>
      <c r="BH3" s="194"/>
      <c r="BI3" s="194" t="s">
        <v>22</v>
      </c>
      <c r="BJ3" s="194"/>
      <c r="BK3" s="194"/>
      <c r="BL3" s="194"/>
      <c r="BM3" s="194" t="s">
        <v>23</v>
      </c>
      <c r="BN3" s="194"/>
      <c r="BO3" s="194"/>
      <c r="BP3" s="194"/>
      <c r="BQ3" s="194"/>
      <c r="BR3" s="194" t="s">
        <v>24</v>
      </c>
      <c r="BS3" s="194"/>
      <c r="BT3" s="194"/>
      <c r="BU3" s="194"/>
      <c r="BV3" s="194"/>
      <c r="BW3" s="194"/>
      <c r="BX3" s="194" t="s">
        <v>46</v>
      </c>
      <c r="BY3" s="194"/>
      <c r="BZ3" s="194"/>
      <c r="CA3" s="194"/>
      <c r="CB3" s="194"/>
      <c r="CC3" s="194"/>
      <c r="CD3" s="194"/>
    </row>
    <row r="4" spans="1:82" s="31" customFormat="1" ht="81" customHeight="1">
      <c r="A4" s="206"/>
      <c r="B4" s="195"/>
      <c r="C4" s="195"/>
      <c r="D4" s="195"/>
      <c r="E4" s="195"/>
      <c r="F4" s="195"/>
      <c r="G4" s="20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203"/>
      <c r="S4" s="202"/>
      <c r="T4" s="195"/>
      <c r="U4" s="195"/>
      <c r="V4" s="195"/>
      <c r="W4" s="85" t="s">
        <v>3</v>
      </c>
      <c r="X4" s="85" t="s">
        <v>4</v>
      </c>
      <c r="Y4" s="85" t="s">
        <v>5</v>
      </c>
      <c r="Z4" s="85" t="s">
        <v>6</v>
      </c>
      <c r="AA4" s="85" t="s">
        <v>7</v>
      </c>
      <c r="AB4" s="85" t="s">
        <v>42</v>
      </c>
      <c r="AC4" s="85" t="s">
        <v>43</v>
      </c>
      <c r="AD4" s="85" t="s">
        <v>278</v>
      </c>
      <c r="AE4" s="85" t="s">
        <v>38</v>
      </c>
      <c r="AF4" s="85" t="s">
        <v>41</v>
      </c>
      <c r="AG4" s="85" t="s">
        <v>44</v>
      </c>
      <c r="AH4" s="85" t="s">
        <v>277</v>
      </c>
      <c r="AI4" s="85" t="s">
        <v>3</v>
      </c>
      <c r="AJ4" s="85" t="s">
        <v>4</v>
      </c>
      <c r="AK4" s="85" t="s">
        <v>5</v>
      </c>
      <c r="AL4" s="85" t="s">
        <v>6</v>
      </c>
      <c r="AM4" s="85" t="s">
        <v>7</v>
      </c>
      <c r="AN4" s="85" t="s">
        <v>42</v>
      </c>
      <c r="AO4" s="85" t="s">
        <v>43</v>
      </c>
      <c r="AP4" s="114" t="s">
        <v>279</v>
      </c>
      <c r="AQ4" s="85" t="s">
        <v>3</v>
      </c>
      <c r="AR4" s="85" t="s">
        <v>4</v>
      </c>
      <c r="AS4" s="85" t="s">
        <v>5</v>
      </c>
      <c r="AT4" s="85" t="s">
        <v>6</v>
      </c>
      <c r="AU4" s="85" t="s">
        <v>7</v>
      </c>
      <c r="AV4" s="85" t="s">
        <v>42</v>
      </c>
      <c r="AW4" s="85" t="s">
        <v>45</v>
      </c>
      <c r="AX4" s="85" t="s">
        <v>37</v>
      </c>
      <c r="AY4" s="85" t="s">
        <v>38</v>
      </c>
      <c r="AZ4" s="85" t="s">
        <v>41</v>
      </c>
      <c r="BA4" s="85" t="s">
        <v>44</v>
      </c>
      <c r="BB4" s="85" t="s">
        <v>42</v>
      </c>
      <c r="BC4" s="85" t="s">
        <v>130</v>
      </c>
      <c r="BD4" s="195"/>
      <c r="BE4" s="195"/>
      <c r="BF4" s="171" t="s">
        <v>25</v>
      </c>
      <c r="BG4" s="171" t="s">
        <v>26</v>
      </c>
      <c r="BH4" s="171" t="s">
        <v>27</v>
      </c>
      <c r="BI4" s="171" t="s">
        <v>28</v>
      </c>
      <c r="BJ4" s="171" t="s">
        <v>29</v>
      </c>
      <c r="BK4" s="171" t="s">
        <v>30</v>
      </c>
      <c r="BL4" s="171" t="s">
        <v>27</v>
      </c>
      <c r="BM4" s="171" t="s">
        <v>31</v>
      </c>
      <c r="BN4" s="171" t="s">
        <v>32</v>
      </c>
      <c r="BO4" s="171" t="s">
        <v>33</v>
      </c>
      <c r="BP4" s="171" t="s">
        <v>30</v>
      </c>
      <c r="BQ4" s="171" t="s">
        <v>27</v>
      </c>
      <c r="BR4" s="171" t="s">
        <v>34</v>
      </c>
      <c r="BS4" s="171" t="s">
        <v>35</v>
      </c>
      <c r="BT4" s="171" t="s">
        <v>36</v>
      </c>
      <c r="BU4" s="171" t="s">
        <v>33</v>
      </c>
      <c r="BV4" s="171" t="s">
        <v>30</v>
      </c>
      <c r="BW4" s="171" t="s">
        <v>27</v>
      </c>
      <c r="BX4" s="171" t="s">
        <v>47</v>
      </c>
      <c r="BY4" s="171" t="s">
        <v>48</v>
      </c>
      <c r="BZ4" s="171" t="s">
        <v>49</v>
      </c>
      <c r="CA4" s="171" t="s">
        <v>36</v>
      </c>
      <c r="CB4" s="171" t="s">
        <v>33</v>
      </c>
      <c r="CC4" s="171" t="s">
        <v>30</v>
      </c>
      <c r="CD4" s="171" t="s">
        <v>27</v>
      </c>
    </row>
    <row r="5" spans="1:82" s="26" customFormat="1" ht="21.75" customHeight="1">
      <c r="A5" s="85">
        <v>1</v>
      </c>
      <c r="B5" s="85">
        <v>2</v>
      </c>
      <c r="C5" s="114">
        <v>3</v>
      </c>
      <c r="D5" s="114">
        <v>4</v>
      </c>
      <c r="E5" s="85">
        <v>5</v>
      </c>
      <c r="F5" s="85">
        <v>6</v>
      </c>
      <c r="G5" s="114">
        <v>7</v>
      </c>
      <c r="H5" s="114">
        <v>8</v>
      </c>
      <c r="I5" s="85">
        <v>9</v>
      </c>
      <c r="J5" s="85">
        <v>10</v>
      </c>
      <c r="K5" s="114">
        <v>11</v>
      </c>
      <c r="L5" s="114">
        <v>12</v>
      </c>
      <c r="M5" s="85">
        <v>13</v>
      </c>
      <c r="N5" s="85">
        <v>14</v>
      </c>
      <c r="O5" s="114">
        <v>15</v>
      </c>
      <c r="P5" s="114">
        <v>16</v>
      </c>
      <c r="Q5" s="85">
        <v>17</v>
      </c>
      <c r="R5" s="85">
        <v>18</v>
      </c>
      <c r="S5" s="114">
        <v>19</v>
      </c>
      <c r="T5" s="114">
        <v>20</v>
      </c>
      <c r="U5" s="85">
        <v>21</v>
      </c>
      <c r="V5" s="85">
        <v>22</v>
      </c>
      <c r="W5" s="114">
        <v>23</v>
      </c>
      <c r="X5" s="114">
        <v>24</v>
      </c>
      <c r="Y5" s="85">
        <v>25</v>
      </c>
      <c r="Z5" s="85">
        <v>26</v>
      </c>
      <c r="AA5" s="114">
        <v>27</v>
      </c>
      <c r="AB5" s="114">
        <v>28</v>
      </c>
      <c r="AC5" s="85">
        <v>29</v>
      </c>
      <c r="AD5" s="85">
        <v>30</v>
      </c>
      <c r="AE5" s="114">
        <v>31</v>
      </c>
      <c r="AF5" s="114">
        <v>32</v>
      </c>
      <c r="AG5" s="85">
        <v>33</v>
      </c>
      <c r="AH5" s="111"/>
      <c r="AI5" s="85">
        <v>34</v>
      </c>
      <c r="AJ5" s="114">
        <v>35</v>
      </c>
      <c r="AK5" s="114">
        <v>36</v>
      </c>
      <c r="AL5" s="85">
        <v>37</v>
      </c>
      <c r="AM5" s="85">
        <v>38</v>
      </c>
      <c r="AN5" s="114">
        <v>39</v>
      </c>
      <c r="AO5" s="114">
        <v>40</v>
      </c>
      <c r="AP5" s="111"/>
      <c r="AQ5" s="85">
        <v>41</v>
      </c>
      <c r="AR5" s="85">
        <v>42</v>
      </c>
      <c r="AS5" s="114">
        <v>43</v>
      </c>
      <c r="AT5" s="114">
        <v>44</v>
      </c>
      <c r="AU5" s="85">
        <v>45</v>
      </c>
      <c r="AV5" s="85">
        <v>46</v>
      </c>
      <c r="AW5" s="114">
        <v>47</v>
      </c>
      <c r="AX5" s="114">
        <v>48</v>
      </c>
      <c r="AY5" s="85">
        <v>49</v>
      </c>
      <c r="AZ5" s="85">
        <v>50</v>
      </c>
      <c r="BA5" s="114">
        <v>51</v>
      </c>
      <c r="BB5" s="114">
        <v>52</v>
      </c>
      <c r="BC5" s="85">
        <v>53</v>
      </c>
      <c r="BD5" s="85">
        <v>54</v>
      </c>
      <c r="BE5" s="114">
        <v>55</v>
      </c>
      <c r="BF5" s="114">
        <v>56</v>
      </c>
      <c r="BG5" s="85">
        <v>57</v>
      </c>
      <c r="BH5" s="85">
        <v>58</v>
      </c>
      <c r="BI5" s="114">
        <v>59</v>
      </c>
      <c r="BJ5" s="114">
        <v>60</v>
      </c>
      <c r="BK5" s="85">
        <v>61</v>
      </c>
      <c r="BL5" s="85">
        <v>62</v>
      </c>
      <c r="BM5" s="114">
        <v>63</v>
      </c>
      <c r="BN5" s="114">
        <v>64</v>
      </c>
      <c r="BO5" s="85">
        <v>65</v>
      </c>
      <c r="BP5" s="85">
        <v>66</v>
      </c>
      <c r="BQ5" s="114">
        <v>67</v>
      </c>
      <c r="BR5" s="114">
        <v>68</v>
      </c>
      <c r="BS5" s="85">
        <v>69</v>
      </c>
      <c r="BT5" s="85">
        <v>70</v>
      </c>
      <c r="BU5" s="114">
        <v>71</v>
      </c>
      <c r="BV5" s="114">
        <v>72</v>
      </c>
      <c r="BW5" s="85">
        <v>73</v>
      </c>
      <c r="BX5" s="85">
        <v>74</v>
      </c>
      <c r="BY5" s="114">
        <v>75</v>
      </c>
      <c r="BZ5" s="114">
        <v>76</v>
      </c>
      <c r="CA5" s="85">
        <v>77</v>
      </c>
      <c r="CB5" s="85">
        <v>78</v>
      </c>
      <c r="CC5" s="114">
        <v>79</v>
      </c>
      <c r="CD5" s="114">
        <v>80</v>
      </c>
    </row>
    <row r="6" spans="1:82" s="23" customFormat="1" ht="125.25" customHeight="1">
      <c r="A6" s="85">
        <v>1</v>
      </c>
      <c r="B6" s="52" t="s">
        <v>283</v>
      </c>
      <c r="C6" s="77" t="s">
        <v>284</v>
      </c>
      <c r="D6" s="52" t="s">
        <v>285</v>
      </c>
      <c r="E6" s="52" t="s">
        <v>246</v>
      </c>
      <c r="F6" s="52" t="s">
        <v>215</v>
      </c>
      <c r="G6" s="102" t="s">
        <v>285</v>
      </c>
      <c r="H6" s="102" t="s">
        <v>285</v>
      </c>
      <c r="I6" s="87" t="s">
        <v>204</v>
      </c>
      <c r="J6" s="86" t="s">
        <v>203</v>
      </c>
      <c r="K6" s="52" t="s">
        <v>201</v>
      </c>
      <c r="L6" s="52"/>
      <c r="M6" s="52" t="s">
        <v>230</v>
      </c>
      <c r="N6" s="52" t="s">
        <v>205</v>
      </c>
      <c r="O6" s="52" t="s">
        <v>51</v>
      </c>
      <c r="P6" s="53"/>
      <c r="Q6" s="53"/>
      <c r="R6" s="88"/>
      <c r="S6" s="88" t="s">
        <v>118</v>
      </c>
      <c r="T6" s="52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52" t="s">
        <v>209</v>
      </c>
      <c r="V6" s="52"/>
      <c r="W6" s="83"/>
      <c r="X6" s="83"/>
      <c r="Y6" s="83"/>
      <c r="Z6" s="83"/>
      <c r="AA6" s="83">
        <f>'ГП "Город Завитинск"'!AA8+'Албазинский сс'!AA6+'Антоновский сс'!AA7+'Белояровский сс'!AA8+'Болдыревский сс'!AA6+'Верхнеильиновский сс'!AA7+'Иннокентьевский сс'!AA8+'Куприяновский сс'!AA7+'Преображеновский сс'!AA7+'Успеновский сс'!AA6</f>
        <v>19</v>
      </c>
      <c r="AB6" s="83">
        <f>'ГП "Город Завитинск"'!AB8+'Албазинский сс'!AB6+'Антоновский сс'!AB7+'Белояровский сс'!AB8+'Болдыревский сс'!AB6+'Верхнеильиновский сс'!AB7+'Иннокентьевский сс'!AB8+'Куприяновский сс'!AB7+'Преображеновский сс'!AB7+'Успеновский сс'!AB6</f>
        <v>16</v>
      </c>
      <c r="AC6" s="83">
        <f>'ГП "Город Завитинск"'!AC8+'Албазинский сс'!AC6+'Антоновский сс'!AC7+'Белояровский сс'!AC8+'Болдыревский сс'!AC6+'Верхнеильиновский сс'!AC7+'Иннокентьевский сс'!AC8+'Куприяновский сс'!AC7+'Преображеновский сс'!AC7+'Успеновский сс'!AC6</f>
        <v>16</v>
      </c>
      <c r="AD6" s="83">
        <f>'ГП "Город Завитинск"'!AD8+'Албазинский сс'!AD6+'Антоновский сс'!AD7+'Белояровский сс'!AD8+'Болдыревский сс'!AD6+'Верхнеильиновский сс'!AD7+'Иннокентьевский сс'!AD8+'Куприяновский сс'!AD7+'Преображеновский сс'!AD7+'Успеновский сс'!AD6</f>
        <v>21</v>
      </c>
      <c r="AE6" s="83">
        <f>'ГП "Город Завитинск"'!AE8+'Албазинский сс'!AE6+'Антоновский сс'!AE7+'Белояровский сс'!AE8+'Болдыревский сс'!AE6+'Верхнеильиновский сс'!AE7+'Иннокентьевский сс'!AE8+'Куприяновский сс'!AE7+'Преображеновский сс'!AE7+'Успеновский сс'!AE6</f>
        <v>21</v>
      </c>
      <c r="AF6" s="83">
        <f>'ГП "Город Завитинск"'!AF8+'Албазинский сс'!AF6+'Антоновский сс'!AF7+'Белояровский сс'!AF8+'Болдыревский сс'!AF6+'Верхнеильиновский сс'!AF7+'Иннокентьевский сс'!AF8+'Куприяновский сс'!AF7+'Преображеновский сс'!AF7+'Успеновский сс'!AF6</f>
        <v>21</v>
      </c>
      <c r="AG6" s="83">
        <f>'ГП "Город Завитинск"'!AG8+'Албазинский сс'!AG6+'Антоновский сс'!AG7+'Белояровский сс'!AG8+'Болдыревский сс'!AG6+'Верхнеильиновский сс'!AG7+'Иннокентьевский сс'!AG8+'Куприяновский сс'!AG7+'Преображеновский сс'!AG7+'Успеновский сс'!AG6</f>
        <v>21</v>
      </c>
      <c r="AH6" s="83">
        <f>'ГП "Город Завитинск"'!AH8+'Албазинский сс'!AH6+'Антоновский сс'!AH7+'Белояровский сс'!AH8+'Болдыревский сс'!AH6+'Верхнеильиновский сс'!AH7+'Иннокентьевский сс'!AH8+'Куприяновский сс'!AH7+'Преображеновский сс'!AH7+'Успеновский сс'!AH6</f>
        <v>21</v>
      </c>
      <c r="AI6" s="83">
        <f>'ГП "Город Завитинск"'!AI8+'Албазинский сс'!AI6+'Антоновский сс'!AI7+'Белояровский сс'!AI8+'Болдыревский сс'!AI6+'Верхнеильиновский сс'!AI7+'Иннокентьевский сс'!AI8+'Куприяновский сс'!AI7+'Преображеновский сс'!AI7+'Успеновский сс'!AI6</f>
        <v>0</v>
      </c>
      <c r="AJ6" s="83">
        <f>'ГП "Город Завитинск"'!AJ8+'Албазинский сс'!AJ6+'Антоновский сс'!AJ7+'Белояровский сс'!AJ8+'Болдыревский сс'!AJ6+'Верхнеильиновский сс'!AJ7+'Иннокентьевский сс'!AJ8+'Куприяновский сс'!AJ7+'Преображеновский сс'!AJ7+'Успеновский сс'!AJ6</f>
        <v>0</v>
      </c>
      <c r="AK6" s="83">
        <f>'ГП "Город Завитинск"'!AK8+'Албазинский сс'!AK6+'Антоновский сс'!AK7+'Белояровский сс'!AK8+'Болдыревский сс'!AK6+'Верхнеильиновский сс'!AK7+'Иннокентьевский сс'!AK8+'Куприяновский сс'!AK7+'Преображеновский сс'!AK7+'Успеновский сс'!AK6</f>
        <v>0</v>
      </c>
      <c r="AL6" s="83">
        <f>'ГП "Город Завитинск"'!AL8+'Албазинский сс'!AL6+'Антоновский сс'!AL7+'Белояровский сс'!AL8+'Болдыревский сс'!AL6+'Верхнеильиновский сс'!AL7+'Иннокентьевский сс'!AL8+'Куприяновский сс'!AL7+'Преображеновский сс'!AL7+'Успеновский сс'!AL6</f>
        <v>0</v>
      </c>
      <c r="AM6" s="83">
        <f>'ГП "Город Завитинск"'!AM8+'Албазинский сс'!AM6+'Антоновский сс'!AM7+'Белояровский сс'!AM8+'Болдыревский сс'!AM6+'Верхнеильиновский сс'!AM7+'Иннокентьевский сс'!AM8+'Куприяновский сс'!AM7+'Преображеновский сс'!AM7+'Успеновский сс'!AM6</f>
        <v>64</v>
      </c>
      <c r="AN6" s="83">
        <f>'ГП "Город Завитинск"'!AN8+'Албазинский сс'!AN6+'Антоновский сс'!AN7+'Белояровский сс'!AN8+'Болдыревский сс'!AN6+'Верхнеильиновский сс'!AN7+'Иннокентьевский сс'!AN8+'Куприяновский сс'!AN7+'Преображеновский сс'!AN7+'Успеновский сс'!AN6</f>
        <v>49</v>
      </c>
      <c r="AO6" s="83">
        <f>'ГП "Город Завитинск"'!AO8+'Албазинский сс'!AO6+'Антоновский сс'!AO7+'Белояровский сс'!AO8+'Болдыревский сс'!AO6+'Верхнеильиновский сс'!AO7+'Иннокентьевский сс'!AO8+'Куприяновский сс'!AO7+'Преображеновский сс'!AO7+'Успеновский сс'!AO6</f>
        <v>51</v>
      </c>
      <c r="AP6" s="83">
        <f>'ГП "Город Завитинск"'!AP8+'Албазинский сс'!AP6+'Антоновский сс'!AP7+'Белояровский сс'!AP8+'Болдыревский сс'!AP6+'Верхнеильиновский сс'!AP7+'Иннокентьевский сс'!AP8+'Куприяновский сс'!AP7+'Преображеновский сс'!AP7+'Успеновский сс'!AP6</f>
        <v>51</v>
      </c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</row>
    <row r="7" spans="1:82" s="23" customFormat="1" ht="122.25" customHeight="1">
      <c r="A7" s="85">
        <v>2</v>
      </c>
      <c r="B7" s="52" t="s">
        <v>283</v>
      </c>
      <c r="C7" s="77" t="s">
        <v>284</v>
      </c>
      <c r="D7" s="52" t="s">
        <v>285</v>
      </c>
      <c r="E7" s="52" t="s">
        <v>246</v>
      </c>
      <c r="F7" s="57" t="s">
        <v>216</v>
      </c>
      <c r="G7" s="102" t="s">
        <v>285</v>
      </c>
      <c r="H7" s="102" t="s">
        <v>285</v>
      </c>
      <c r="I7" s="87" t="s">
        <v>204</v>
      </c>
      <c r="J7" s="86" t="s">
        <v>203</v>
      </c>
      <c r="K7" s="52" t="s">
        <v>201</v>
      </c>
      <c r="L7" s="52"/>
      <c r="M7" s="52" t="s">
        <v>230</v>
      </c>
      <c r="N7" s="52" t="s">
        <v>205</v>
      </c>
      <c r="O7" s="52" t="s">
        <v>51</v>
      </c>
      <c r="P7" s="53"/>
      <c r="Q7" s="53"/>
      <c r="R7" s="88"/>
      <c r="S7" s="88" t="s">
        <v>118</v>
      </c>
      <c r="T7" s="52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52" t="s">
        <v>209</v>
      </c>
      <c r="V7" s="52"/>
      <c r="W7" s="83"/>
      <c r="X7" s="83"/>
      <c r="Y7" s="83"/>
      <c r="Z7" s="83"/>
      <c r="AA7" s="83">
        <f>'Албазинский сс'!AA7+'Антоновский сс'!AA8+'Белояровский сс'!AA9+'Болдыревский сс'!AA8+'Верхнеильиновский сс'!AA8+'Иннокентьевский сс'!AA6+'Куприяновский сс'!AA8+'Преображеновский сс'!AA8+'Успеновский сс'!AA7</f>
        <v>4</v>
      </c>
      <c r="AB7" s="83">
        <f>'Албазинский сс'!AB7+'Антоновский сс'!AB8+'Белояровский сс'!AB9+'Болдыревский сс'!AB8+'Верхнеильиновский сс'!AB8+'Иннокентьевский сс'!AB6+'Куприяновский сс'!AB8+'Преображеновский сс'!AB8+'Успеновский сс'!AB7</f>
        <v>24</v>
      </c>
      <c r="AC7" s="83">
        <f>'Албазинский сс'!AC7+'Антоновский сс'!AC8+'Белояровский сс'!AC9+'Болдыревский сс'!AC8+'Верхнеильиновский сс'!AC8+'Иннокентьевский сс'!AC6+'Куприяновский сс'!AC8+'Преображеновский сс'!AC8+'Успеновский сс'!AC7</f>
        <v>23</v>
      </c>
      <c r="AD7" s="83">
        <f>'Албазинский сс'!AD7+'Антоновский сс'!AD8+'Белояровский сс'!AD9+'Болдыревский сс'!AD8+'Верхнеильиновский сс'!AD8+'Иннокентьевский сс'!AD6+'Куприяновский сс'!AD8+'Преображеновский сс'!AD8+'Успеновский сс'!AD7</f>
        <v>7</v>
      </c>
      <c r="AE7" s="83">
        <f>'Албазинский сс'!AE7+'Антоновский сс'!AE8+'Белояровский сс'!AE9+'Болдыревский сс'!AE8+'Верхнеильиновский сс'!AE8+'Иннокентьевский сс'!AE6+'Куприяновский сс'!AE8+'Преображеновский сс'!AE8+'Успеновский сс'!AE7</f>
        <v>7</v>
      </c>
      <c r="AF7" s="83">
        <f>'Албазинский сс'!AF7+'Антоновский сс'!AF8+'Белояровский сс'!AF9+'Болдыревский сс'!AF8+'Верхнеильиновский сс'!AF8+'Иннокентьевский сс'!AF6+'Куприяновский сс'!AF8+'Преображеновский сс'!AF8+'Успеновский сс'!AF7</f>
        <v>7</v>
      </c>
      <c r="AG7" s="83">
        <f>'Албазинский сс'!AG7+'Антоновский сс'!AG8+'Белояровский сс'!AG9+'Болдыревский сс'!AG8+'Верхнеильиновский сс'!AG8+'Иннокентьевский сс'!AG6+'Куприяновский сс'!AG8+'Преображеновский сс'!AG8+'Успеновский сс'!AG7</f>
        <v>7</v>
      </c>
      <c r="AH7" s="83">
        <f>'Албазинский сс'!AH7+'Антоновский сс'!AH8+'Белояровский сс'!AH9+'Болдыревский сс'!AH8+'Верхнеильиновский сс'!AH8+'Иннокентьевский сс'!AH6+'Куприяновский сс'!AH8+'Преображеновский сс'!AH8+'Успеновский сс'!AH7</f>
        <v>7</v>
      </c>
      <c r="AI7" s="83">
        <f>'Албазинский сс'!AI7+'Антоновский сс'!AI8+'Белояровский сс'!AI9+'Болдыревский сс'!AI8+'Верхнеильиновский сс'!AI8+'Иннокентьевский сс'!AI6+'Куприяновский сс'!AI8+'Преображеновский сс'!AI8+'Успеновский сс'!AI7</f>
        <v>0</v>
      </c>
      <c r="AJ7" s="83">
        <f>'Албазинский сс'!AJ7+'Антоновский сс'!AJ8+'Белояровский сс'!AJ9+'Болдыревский сс'!AJ8+'Верхнеильиновский сс'!AJ8+'Иннокентьевский сс'!AJ6+'Куприяновский сс'!AJ8+'Преображеновский сс'!AJ8+'Успеновский сс'!AJ7</f>
        <v>0</v>
      </c>
      <c r="AK7" s="83">
        <f>'Албазинский сс'!AK7+'Антоновский сс'!AK8+'Белояровский сс'!AK9+'Болдыревский сс'!AK8+'Верхнеильиновский сс'!AK8+'Иннокентьевский сс'!AK6+'Куприяновский сс'!AK8+'Преображеновский сс'!AK8+'Успеновский сс'!AK7</f>
        <v>0</v>
      </c>
      <c r="AL7" s="83">
        <f>'Албазинский сс'!AL7+'Антоновский сс'!AL8+'Белояровский сс'!AL9+'Болдыревский сс'!AL8+'Верхнеильиновский сс'!AL8+'Иннокентьевский сс'!AL6+'Куприяновский сс'!AL8+'Преображеновский сс'!AL8+'Успеновский сс'!AL7</f>
        <v>0</v>
      </c>
      <c r="AM7" s="83">
        <f>'Албазинский сс'!AM7+'Антоновский сс'!AM8+'Белояровский сс'!AM9+'Болдыревский сс'!AM8+'Верхнеильиновский сс'!AM8+'Иннокентьевский сс'!AM6+'Куприяновский сс'!AM8+'Преображеновский сс'!AM8+'Успеновский сс'!AM7</f>
        <v>4</v>
      </c>
      <c r="AN7" s="83">
        <f>'Албазинский сс'!AN7+'Антоновский сс'!AN8+'Белояровский сс'!AN9+'Болдыревский сс'!AN8+'Верхнеильиновский сс'!AN8+'Иннокентьевский сс'!AN6+'Куприяновский сс'!AN8+'Преображеновский сс'!AN8+'Успеновский сс'!AN7</f>
        <v>15</v>
      </c>
      <c r="AO7" s="83">
        <f>'Албазинский сс'!AO7+'Антоновский сс'!AO8+'Белояровский сс'!AO9+'Болдыревский сс'!AO8+'Верхнеильиновский сс'!AO8+'Иннокентьевский сс'!AO6+'Куприяновский сс'!AO8+'Преображеновский сс'!AO8+'Успеновский сс'!AO7</f>
        <v>14</v>
      </c>
      <c r="AP7" s="83">
        <f>'Албазинский сс'!AP7+'Антоновский сс'!AP8+'Белояровский сс'!AP9+'Болдыревский сс'!AP8+'Верхнеильиновский сс'!AP8+'Иннокентьевский сс'!AP6+'Куприяновский сс'!AP8+'Преображеновский сс'!AP8+'Успеновский сс'!AP7</f>
        <v>3</v>
      </c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</row>
    <row r="8" spans="1:82" s="23" customFormat="1" ht="117.75" customHeight="1">
      <c r="A8" s="85">
        <v>3</v>
      </c>
      <c r="B8" s="52" t="s">
        <v>283</v>
      </c>
      <c r="C8" s="77" t="s">
        <v>284</v>
      </c>
      <c r="D8" s="52" t="s">
        <v>285</v>
      </c>
      <c r="E8" s="52" t="s">
        <v>246</v>
      </c>
      <c r="F8" s="52" t="s">
        <v>218</v>
      </c>
      <c r="G8" s="102" t="s">
        <v>285</v>
      </c>
      <c r="H8" s="102" t="s">
        <v>285</v>
      </c>
      <c r="I8" s="87" t="s">
        <v>204</v>
      </c>
      <c r="J8" s="86" t="s">
        <v>203</v>
      </c>
      <c r="K8" s="52" t="s">
        <v>201</v>
      </c>
      <c r="L8" s="52"/>
      <c r="M8" s="52" t="s">
        <v>230</v>
      </c>
      <c r="N8" s="52" t="s">
        <v>205</v>
      </c>
      <c r="O8" s="52" t="s">
        <v>51</v>
      </c>
      <c r="P8" s="53"/>
      <c r="Q8" s="53"/>
      <c r="R8" s="88"/>
      <c r="S8" s="88" t="s">
        <v>118</v>
      </c>
      <c r="T8" s="52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52" t="s">
        <v>209</v>
      </c>
      <c r="V8" s="52"/>
      <c r="W8" s="83"/>
      <c r="X8" s="83"/>
      <c r="Y8" s="83"/>
      <c r="Z8" s="83"/>
      <c r="AA8" s="83">
        <f>'Албазинский сс'!AA9+'Антоновский сс'!AA10+'Белояровский сс'!AA11+'Болдыревский сс'!AA9+'Верхнеильиновский сс'!AA6+'Иннокентьевский сс'!AA9+'Куприяновский сс'!AA6+'Преображеновский сс'!AA6+'Успеновский сс'!AA8</f>
        <v>27</v>
      </c>
      <c r="AB8" s="83">
        <f>'Албазинский сс'!AB9+'Антоновский сс'!AB10+'Белояровский сс'!AB11+'Болдыревский сс'!AB9+'Верхнеильиновский сс'!AB6+'Иннокентьевский сс'!AB9+'Куприяновский сс'!AB6+'Преображеновский сс'!AB6+'Успеновский сс'!AB8</f>
        <v>401</v>
      </c>
      <c r="AC8" s="83">
        <f>'Албазинский сс'!AC9+'Антоновский сс'!AC10+'Белояровский сс'!AC11+'Болдыревский сс'!AC9+'Верхнеильиновский сс'!AC6+'Иннокентьевский сс'!AC9+'Куприяновский сс'!AC6+'Преображеновский сс'!AC6+'Успеновский сс'!AC8</f>
        <v>469</v>
      </c>
      <c r="AD8" s="83">
        <f>'Албазинский сс'!AD9+'Антоновский сс'!AD10+'Белояровский сс'!AD11+'Болдыревский сс'!AD9+'Верхнеильиновский сс'!AD6+'Иннокентьевский сс'!AD9+'Куприяновский сс'!AD6+'Преображеновский сс'!AD6+'Успеновский сс'!AD8</f>
        <v>333</v>
      </c>
      <c r="AE8" s="83">
        <f>'Албазинский сс'!AE9+'Антоновский сс'!AE10+'Белояровский сс'!AE11+'Болдыревский сс'!AE9+'Верхнеильиновский сс'!AE6+'Иннокентьевский сс'!AE9+'Куприяновский сс'!AE6+'Преображеновский сс'!AE6+'Успеновский сс'!AE8</f>
        <v>333</v>
      </c>
      <c r="AF8" s="83">
        <f>'Албазинский сс'!AF9+'Антоновский сс'!AF10+'Белояровский сс'!AF11+'Болдыревский сс'!AF9+'Верхнеильиновский сс'!AF6+'Иннокентьевский сс'!AF9+'Куприяновский сс'!AF6+'Преображеновский сс'!AF6+'Успеновский сс'!AF8</f>
        <v>333</v>
      </c>
      <c r="AG8" s="83">
        <f>'Албазинский сс'!AG9+'Антоновский сс'!AG10+'Белояровский сс'!AG11+'Болдыревский сс'!AG9+'Верхнеильиновский сс'!AG6+'Иннокентьевский сс'!AG9+'Куприяновский сс'!AG6+'Преображеновский сс'!AG6+'Успеновский сс'!AG8</f>
        <v>333</v>
      </c>
      <c r="AH8" s="83">
        <f>'Албазинский сс'!AH9+'Антоновский сс'!AH10+'Белояровский сс'!AH11+'Болдыревский сс'!AH9+'Верхнеильиновский сс'!AH6+'Иннокентьевский сс'!AH9+'Куприяновский сс'!AH6+'Преображеновский сс'!AH6+'Успеновский сс'!AH8</f>
        <v>333</v>
      </c>
      <c r="AI8" s="83">
        <f>'Албазинский сс'!AI9+'Антоновский сс'!AI10+'Белояровский сс'!AI11+'Болдыревский сс'!AI9+'Верхнеильиновский сс'!AI6+'Иннокентьевский сс'!AI9+'Куприяновский сс'!AI6+'Преображеновский сс'!AI6+'Успеновский сс'!AI8</f>
        <v>0</v>
      </c>
      <c r="AJ8" s="83">
        <f>'Албазинский сс'!AJ9+'Антоновский сс'!AJ10+'Белояровский сс'!AJ11+'Болдыревский сс'!AJ9+'Верхнеильиновский сс'!AJ6+'Иннокентьевский сс'!AJ9+'Куприяновский сс'!AJ6+'Преображеновский сс'!AJ6+'Успеновский сс'!AJ8</f>
        <v>0</v>
      </c>
      <c r="AK8" s="83">
        <f>'Албазинский сс'!AK9+'Антоновский сс'!AK10+'Белояровский сс'!AK11+'Болдыревский сс'!AK9+'Верхнеильиновский сс'!AK6+'Иннокентьевский сс'!AK9+'Куприяновский сс'!AK6+'Преображеновский сс'!AK6+'Успеновский сс'!AK8</f>
        <v>0</v>
      </c>
      <c r="AL8" s="83">
        <f>'Албазинский сс'!AL9+'Антоновский сс'!AL10+'Белояровский сс'!AL11+'Болдыревский сс'!AL9+'Верхнеильиновский сс'!AL6+'Иннокентьевский сс'!AL9+'Куприяновский сс'!AL6+'Преображеновский сс'!AL6+'Успеновский сс'!AL8</f>
        <v>0</v>
      </c>
      <c r="AM8" s="83">
        <f>'Албазинский сс'!AM9+'Антоновский сс'!AM10+'Белояровский сс'!AM11+'Болдыревский сс'!AM9+'Верхнеильиновский сс'!AM6+'Иннокентьевский сс'!AM9+'Куприяновский сс'!AM6+'Преображеновский сс'!AM6+'Успеновский сс'!AM8</f>
        <v>13</v>
      </c>
      <c r="AN8" s="83">
        <f>'Албазинский сс'!AN9+'Антоновский сс'!AN10+'Белояровский сс'!AN11+'Болдыревский сс'!AN9+'Верхнеильиновский сс'!AN6+'Иннокентьевский сс'!AN9+'Куприяновский сс'!AN6+'Преображеновский сс'!AN6+'Успеновский сс'!AN8</f>
        <v>316</v>
      </c>
      <c r="AO8" s="83">
        <f>'Албазинский сс'!AO9+'Антоновский сс'!AO10+'Белояровский сс'!AO11+'Болдыревский сс'!AO9+'Верхнеильиновский сс'!AO6+'Иннокентьевский сс'!AO9+'Куприяновский сс'!AO6+'Преображеновский сс'!AO6+'Успеновский сс'!AO8</f>
        <v>327</v>
      </c>
      <c r="AP8" s="83">
        <f>'Албазинский сс'!AP9+'Антоновский сс'!AP10+'Белояровский сс'!AP11+'Болдыревский сс'!AP9+'Верхнеильиновский сс'!AP6+'Иннокентьевский сс'!AP9+'Куприяновский сс'!AP6+'Преображеновский сс'!AP6+'Успеновский сс'!AP8</f>
        <v>259</v>
      </c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</row>
    <row r="9" spans="1:82" s="23" customFormat="1" ht="117.75" customHeight="1">
      <c r="A9" s="85">
        <v>4</v>
      </c>
      <c r="B9" s="52" t="s">
        <v>283</v>
      </c>
      <c r="C9" s="77" t="s">
        <v>284</v>
      </c>
      <c r="D9" s="52" t="s">
        <v>285</v>
      </c>
      <c r="E9" s="52" t="s">
        <v>246</v>
      </c>
      <c r="F9" s="52" t="s">
        <v>289</v>
      </c>
      <c r="G9" s="102" t="s">
        <v>285</v>
      </c>
      <c r="H9" s="102" t="s">
        <v>285</v>
      </c>
      <c r="I9" s="87" t="s">
        <v>204</v>
      </c>
      <c r="J9" s="86" t="s">
        <v>203</v>
      </c>
      <c r="K9" s="52" t="s">
        <v>201</v>
      </c>
      <c r="L9" s="52"/>
      <c r="M9" s="52" t="s">
        <v>230</v>
      </c>
      <c r="N9" s="52" t="s">
        <v>205</v>
      </c>
      <c r="O9" s="52" t="s">
        <v>51</v>
      </c>
      <c r="P9" s="53"/>
      <c r="Q9" s="53"/>
      <c r="R9" s="88"/>
      <c r="S9" s="88" t="s">
        <v>119</v>
      </c>
      <c r="T9" s="52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гражданам по установленным критериям нуждаемости</v>
      </c>
      <c r="U9" s="52" t="s">
        <v>209</v>
      </c>
      <c r="V9" s="52"/>
      <c r="W9" s="83"/>
      <c r="X9" s="83"/>
      <c r="Y9" s="83"/>
      <c r="Z9" s="83"/>
      <c r="AA9" s="83">
        <f>'Албазинский сс'!AA8+'Антоновский сс'!AA9+'Белояровский сс'!AA10+'Болдыревский сс'!AA10+'Верхнеильиновский сс'!AA9+'Иннокентьевский сс'!AA10+'Куприяновский сс'!AA9+'Преображеновский сс'!AA9</f>
        <v>0</v>
      </c>
      <c r="AB9" s="83">
        <f>'Албазинский сс'!AB8+'Антоновский сс'!AB9+'Белояровский сс'!AB10+'Болдыревский сс'!AB10+'Верхнеильиновский сс'!AB9+'Иннокентьевский сс'!AB10+'Куприяновский сс'!AB9+'Преображеновский сс'!AB9</f>
        <v>3</v>
      </c>
      <c r="AC9" s="83">
        <f>'Албазинский сс'!AC8+'Антоновский сс'!AC9+'Белояровский сс'!AC10+'Болдыревский сс'!AC10+'Верхнеильиновский сс'!AC9+'Иннокентьевский сс'!AC10+'Куприяновский сс'!AC9+'Преображеновский сс'!AC9</f>
        <v>3</v>
      </c>
      <c r="AD9" s="83">
        <f>'Албазинский сс'!AD8+'Антоновский сс'!AD9+'Белояровский сс'!AD10+'Болдыревский сс'!AD10+'Верхнеильиновский сс'!AD9+'Иннокентьевский сс'!AD10+'Куприяновский сс'!AD9+'Преображеновский сс'!AD9</f>
        <v>3</v>
      </c>
      <c r="AE9" s="83">
        <f>'Албазинский сс'!AE8+'Антоновский сс'!AE9+'Белояровский сс'!AE10+'Болдыревский сс'!AE10+'Верхнеильиновский сс'!AE9+'Иннокентьевский сс'!AE10+'Куприяновский сс'!AE9+'Преображеновский сс'!AE9</f>
        <v>3</v>
      </c>
      <c r="AF9" s="83">
        <f>'Албазинский сс'!AF8+'Антоновский сс'!AF9+'Белояровский сс'!AF10+'Болдыревский сс'!AF10+'Верхнеильиновский сс'!AF9+'Иннокентьевский сс'!AF10+'Куприяновский сс'!AF9+'Преображеновский сс'!AF9</f>
        <v>3</v>
      </c>
      <c r="AG9" s="83">
        <f>'Албазинский сс'!AG8+'Антоновский сс'!AG9+'Белояровский сс'!AG10+'Болдыревский сс'!AG10+'Верхнеильиновский сс'!AG9+'Иннокентьевский сс'!AG10+'Куприяновский сс'!AG9+'Преображеновский сс'!AG9</f>
        <v>3</v>
      </c>
      <c r="AH9" s="83">
        <f>'Албазинский сс'!AH8+'Антоновский сс'!AH9+'Белояровский сс'!AH10+'Болдыревский сс'!AH10+'Верхнеильиновский сс'!AH9+'Иннокентьевский сс'!AH10+'Куприяновский сс'!AH9+'Преображеновский сс'!AH9</f>
        <v>3</v>
      </c>
      <c r="AI9" s="83">
        <f>'Албазинский сс'!AI8+'Антоновский сс'!AI9+'Белояровский сс'!AI10+'Болдыревский сс'!AI10+'Верхнеильиновский сс'!AI9+'Иннокентьевский сс'!AI10+'Куприяновский сс'!AI9+'Преображеновский сс'!AI9</f>
        <v>0</v>
      </c>
      <c r="AJ9" s="83">
        <f>'Албазинский сс'!AJ8+'Антоновский сс'!AJ9+'Белояровский сс'!AJ10+'Болдыревский сс'!AJ10+'Верхнеильиновский сс'!AJ9+'Иннокентьевский сс'!AJ10+'Куприяновский сс'!AJ9+'Преображеновский сс'!AJ9</f>
        <v>0</v>
      </c>
      <c r="AK9" s="83">
        <f>'Албазинский сс'!AK8+'Антоновский сс'!AK9+'Белояровский сс'!AK10+'Болдыревский сс'!AK10+'Верхнеильиновский сс'!AK9+'Иннокентьевский сс'!AK10+'Куприяновский сс'!AK9+'Преображеновский сс'!AK9</f>
        <v>0</v>
      </c>
      <c r="AL9" s="83">
        <f>'Албазинский сс'!AL8+'Антоновский сс'!AL9+'Белояровский сс'!AL10+'Болдыревский сс'!AL10+'Верхнеильиновский сс'!AL9+'Иннокентьевский сс'!AL10+'Куприяновский сс'!AL9+'Преображеновский сс'!AL9</f>
        <v>0</v>
      </c>
      <c r="AM9" s="83">
        <f>'Албазинский сс'!AM8+'Антоновский сс'!AM9+'Белояровский сс'!AM10+'Болдыревский сс'!AM10+'Верхнеильиновский сс'!AM9+'Иннокентьевский сс'!AM10+'Куприяновский сс'!AM9+'Преображеновский сс'!AM9</f>
        <v>0</v>
      </c>
      <c r="AN9" s="83">
        <f>'Албазинский сс'!AN8+'Антоновский сс'!AN9+'Белояровский сс'!AN10+'Болдыревский сс'!AN10+'Верхнеильиновский сс'!AN9+'Иннокентьевский сс'!AN10+'Куприяновский сс'!AN9+'Преображеновский сс'!AN9</f>
        <v>1</v>
      </c>
      <c r="AO9" s="83">
        <f>'Албазинский сс'!AO8+'Антоновский сс'!AO9+'Белояровский сс'!AO10+'Болдыревский сс'!AO10+'Верхнеильиновский сс'!AO9+'Иннокентьевский сс'!AO10+'Куприяновский сс'!AO9+'Преображеновский сс'!AO9</f>
        <v>1</v>
      </c>
      <c r="AP9" s="83">
        <f>'Албазинский сс'!AP8+'Антоновский сс'!AP9+'Белояровский сс'!AP10+'Болдыревский сс'!AP10+'Верхнеильиновский сс'!AP9+'Иннокентьевский сс'!AP10+'Куприяновский сс'!AP9+'Преображеновский сс'!AP9</f>
        <v>1</v>
      </c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</row>
    <row r="10" spans="1:82" s="23" customFormat="1" ht="117.75" customHeight="1">
      <c r="A10" s="85">
        <v>5</v>
      </c>
      <c r="B10" s="52" t="s">
        <v>283</v>
      </c>
      <c r="C10" s="77" t="s">
        <v>284</v>
      </c>
      <c r="D10" s="52" t="s">
        <v>285</v>
      </c>
      <c r="E10" s="52" t="s">
        <v>246</v>
      </c>
      <c r="F10" s="52" t="s">
        <v>248</v>
      </c>
      <c r="G10" s="102" t="s">
        <v>285</v>
      </c>
      <c r="H10" s="102" t="s">
        <v>285</v>
      </c>
      <c r="I10" s="87" t="s">
        <v>204</v>
      </c>
      <c r="J10" s="86" t="s">
        <v>203</v>
      </c>
      <c r="K10" s="52" t="s">
        <v>201</v>
      </c>
      <c r="L10" s="52"/>
      <c r="M10" s="52" t="s">
        <v>230</v>
      </c>
      <c r="N10" s="52" t="s">
        <v>205</v>
      </c>
      <c r="O10" s="52" t="s">
        <v>51</v>
      </c>
      <c r="P10" s="53"/>
      <c r="Q10" s="53"/>
      <c r="R10" s="88"/>
      <c r="S10" s="88" t="s">
        <v>120</v>
      </c>
      <c r="T10" s="52" t="str">
        <f>IF(ISBLANK(S10),"",IF(ISERROR(VLOOKUP(S10,'Гр.П 670'!$A$2:$B$57,2,FALSE)),"группы",VLOOKUP(S10,'Гр.П 670'!$A$2:$B$57,2,FALSE)))</f>
        <v>Расходные обязательства по предоставлению мер социальной поддержки детям-сиротам и детям, оставшимся без попечения родителей</v>
      </c>
      <c r="U10" s="52" t="s">
        <v>209</v>
      </c>
      <c r="V10" s="52"/>
      <c r="W10" s="83"/>
      <c r="X10" s="83"/>
      <c r="Y10" s="83"/>
      <c r="Z10" s="83"/>
      <c r="AA10" s="83">
        <f>'Болдыревский сс'!AA7+'Иннокентьевский сс'!AA7</f>
        <v>0</v>
      </c>
      <c r="AB10" s="83">
        <f>'Болдыревский сс'!AB7+'Иннокентьевский сс'!AB7</f>
        <v>0</v>
      </c>
      <c r="AC10" s="83">
        <f>'Болдыревский сс'!AC7+'Иннокентьевский сс'!AC7</f>
        <v>0</v>
      </c>
      <c r="AD10" s="83">
        <f>'Болдыревский сс'!AD7+'Иннокентьевский сс'!AD7</f>
        <v>0</v>
      </c>
      <c r="AE10" s="83">
        <f>'Болдыревский сс'!AE7+'Иннокентьевский сс'!AE7</f>
        <v>0</v>
      </c>
      <c r="AF10" s="83">
        <f>'Болдыревский сс'!AF7+'Иннокентьевский сс'!AF7</f>
        <v>0</v>
      </c>
      <c r="AG10" s="83">
        <f>'Болдыревский сс'!AG7+'Иннокентьевский сс'!AG7</f>
        <v>0</v>
      </c>
      <c r="AH10" s="83">
        <f>'Болдыревский сс'!AH7+'Иннокентьевский сс'!AH7</f>
        <v>0</v>
      </c>
      <c r="AI10" s="83">
        <f>'Болдыревский сс'!AI7+'Иннокентьевский сс'!AI7</f>
        <v>0</v>
      </c>
      <c r="AJ10" s="83">
        <f>'Болдыревский сс'!AJ7+'Иннокентьевский сс'!AJ7</f>
        <v>0</v>
      </c>
      <c r="AK10" s="83">
        <f>'Болдыревский сс'!AK7+'Иннокентьевский сс'!AK7</f>
        <v>0</v>
      </c>
      <c r="AL10" s="83">
        <f>'Болдыревский сс'!AL7+'Иннокентьевский сс'!AL7</f>
        <v>0</v>
      </c>
      <c r="AM10" s="83">
        <f>'Болдыревский сс'!AM7+'Иннокентьевский сс'!AM7</f>
        <v>0</v>
      </c>
      <c r="AN10" s="83">
        <f>'Болдыревский сс'!AN7+'Иннокентьевский сс'!AN7</f>
        <v>0</v>
      </c>
      <c r="AO10" s="83">
        <f>'Болдыревский сс'!AO7+'Иннокентьевский сс'!AO7</f>
        <v>0</v>
      </c>
      <c r="AP10" s="83">
        <f>'Болдыревский сс'!AP7+'Иннокентьевский сс'!AP7</f>
        <v>0</v>
      </c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</row>
    <row r="11" spans="1:82" s="23" customFormat="1" ht="117.75" customHeight="1">
      <c r="A11" s="85">
        <v>6</v>
      </c>
      <c r="B11" s="52" t="s">
        <v>283</v>
      </c>
      <c r="C11" s="77" t="s">
        <v>284</v>
      </c>
      <c r="D11" s="52" t="s">
        <v>285</v>
      </c>
      <c r="E11" s="52" t="s">
        <v>246</v>
      </c>
      <c r="F11" s="52" t="s">
        <v>287</v>
      </c>
      <c r="G11" s="102" t="s">
        <v>285</v>
      </c>
      <c r="H11" s="102" t="s">
        <v>285</v>
      </c>
      <c r="I11" s="87" t="s">
        <v>204</v>
      </c>
      <c r="J11" s="86" t="s">
        <v>203</v>
      </c>
      <c r="K11" s="52" t="s">
        <v>201</v>
      </c>
      <c r="L11" s="52"/>
      <c r="M11" s="52" t="s">
        <v>230</v>
      </c>
      <c r="N11" s="52" t="s">
        <v>205</v>
      </c>
      <c r="O11" s="52" t="s">
        <v>51</v>
      </c>
      <c r="P11" s="53"/>
      <c r="Q11" s="53"/>
      <c r="R11" s="88"/>
      <c r="S11" s="88" t="s">
        <v>121</v>
      </c>
      <c r="T11" s="52" t="str">
        <f>IF(ISBLANK(S11),"",IF(ISERROR(VLOOKUP(S11,'Гр.П 670'!$A$2:$B$57,2,FALSE)),"группы",VLOOKUP(S11,'Гр.П 670'!$A$2:$B$57,2,FALSE)))</f>
        <v>Расходные обязательства по предоставлению региональных социальных доплат к пенсии</v>
      </c>
      <c r="U11" s="52" t="s">
        <v>209</v>
      </c>
      <c r="V11" s="52"/>
      <c r="W11" s="83"/>
      <c r="X11" s="83"/>
      <c r="Y11" s="83"/>
      <c r="Z11" s="83"/>
      <c r="AA11" s="83">
        <f>'ГП "Город Завитинск"'!AA6</f>
        <v>9</v>
      </c>
      <c r="AB11" s="83">
        <f>'ГП "Город Завитинск"'!AB6</f>
        <v>0</v>
      </c>
      <c r="AC11" s="83">
        <f>'ГП "Город Завитинск"'!AC6</f>
        <v>0</v>
      </c>
      <c r="AD11" s="83">
        <f>'ГП "Город Завитинск"'!AD6</f>
        <v>0</v>
      </c>
      <c r="AE11" s="83">
        <f>'ГП "Город Завитинск"'!AE6</f>
        <v>0</v>
      </c>
      <c r="AF11" s="83">
        <f>'ГП "Город Завитинск"'!AF6</f>
        <v>0</v>
      </c>
      <c r="AG11" s="83">
        <f>'ГП "Город Завитинск"'!AG6</f>
        <v>0</v>
      </c>
      <c r="AH11" s="83">
        <f>'ГП "Город Завитинск"'!AH6</f>
        <v>0</v>
      </c>
      <c r="AI11" s="83">
        <f>'ГП "Город Завитинск"'!AI6</f>
        <v>0</v>
      </c>
      <c r="AJ11" s="83">
        <f>'ГП "Город Завитинск"'!AJ6</f>
        <v>0</v>
      </c>
      <c r="AK11" s="83">
        <f>'ГП "Город Завитинск"'!AK6</f>
        <v>0</v>
      </c>
      <c r="AL11" s="83">
        <f>'ГП "Город Завитинск"'!AL6</f>
        <v>0</v>
      </c>
      <c r="AM11" s="83">
        <f>'ГП "Город Завитинск"'!AM6</f>
        <v>13</v>
      </c>
      <c r="AN11" s="83">
        <f>'ГП "Город Завитинск"'!AN6</f>
        <v>0</v>
      </c>
      <c r="AO11" s="83">
        <f>'ГП "Город Завитинск"'!AO6</f>
        <v>0</v>
      </c>
      <c r="AP11" s="83">
        <f>'ГП "Город Завитинск"'!AP6</f>
        <v>0</v>
      </c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</row>
    <row r="12" spans="1:82" s="23" customFormat="1" ht="117.75" customHeight="1">
      <c r="A12" s="85">
        <v>7</v>
      </c>
      <c r="B12" s="52" t="s">
        <v>283</v>
      </c>
      <c r="C12" s="77" t="s">
        <v>284</v>
      </c>
      <c r="D12" s="52" t="s">
        <v>285</v>
      </c>
      <c r="E12" s="52" t="s">
        <v>246</v>
      </c>
      <c r="F12" s="52" t="s">
        <v>288</v>
      </c>
      <c r="G12" s="102" t="s">
        <v>285</v>
      </c>
      <c r="H12" s="102" t="s">
        <v>285</v>
      </c>
      <c r="I12" s="87" t="s">
        <v>204</v>
      </c>
      <c r="J12" s="86" t="s">
        <v>203</v>
      </c>
      <c r="K12" s="52" t="s">
        <v>201</v>
      </c>
      <c r="L12" s="52"/>
      <c r="M12" s="52" t="s">
        <v>230</v>
      </c>
      <c r="N12" s="52" t="s">
        <v>205</v>
      </c>
      <c r="O12" s="52" t="s">
        <v>51</v>
      </c>
      <c r="P12" s="53"/>
      <c r="Q12" s="53"/>
      <c r="R12" s="88"/>
      <c r="S12" s="88" t="s">
        <v>122</v>
      </c>
      <c r="T12" s="52" t="str">
        <f>IF(ISBLANK(S12),"",IF(ISERROR(VLOOKUP(S12,'Гр.П 670'!$A$2:$B$57,2,FALSE)),"группы",VLOOKUP(S12,'Гр.П 670'!$A$2:$B$57,2,FALSE)))</f>
        <v>Расходные обязательства по предоставлению доплат к пенсии гражданам, проходившим государственную службу субъекта Российской Федерации</v>
      </c>
      <c r="U12" s="52" t="s">
        <v>209</v>
      </c>
      <c r="V12" s="52"/>
      <c r="W12" s="83"/>
      <c r="X12" s="83"/>
      <c r="Y12" s="83"/>
      <c r="Z12" s="83"/>
      <c r="AA12" s="83">
        <f>'ГП "Город Завитинск"'!AA7</f>
        <v>8</v>
      </c>
      <c r="AB12" s="83">
        <f>'ГП "Город Завитинск"'!AB7</f>
        <v>10</v>
      </c>
      <c r="AC12" s="83">
        <f>'ГП "Город Завитинск"'!AC7</f>
        <v>10</v>
      </c>
      <c r="AD12" s="83">
        <f>'ГП "Город Завитинск"'!AD7</f>
        <v>15</v>
      </c>
      <c r="AE12" s="83">
        <f>'ГП "Город Завитинск"'!AE7</f>
        <v>15</v>
      </c>
      <c r="AF12" s="83">
        <f>'ГП "Город Завитинск"'!AF7</f>
        <v>15</v>
      </c>
      <c r="AG12" s="83">
        <f>'ГП "Город Завитинск"'!AG7</f>
        <v>15</v>
      </c>
      <c r="AH12" s="83">
        <f>'ГП "Город Завитинск"'!AH7</f>
        <v>15</v>
      </c>
      <c r="AI12" s="83">
        <f>'ГП "Город Завитинск"'!AI7</f>
        <v>0</v>
      </c>
      <c r="AJ12" s="83">
        <f>'ГП "Город Завитинск"'!AJ7</f>
        <v>0</v>
      </c>
      <c r="AK12" s="83">
        <f>'ГП "Город Завитинск"'!AK7</f>
        <v>0</v>
      </c>
      <c r="AL12" s="83">
        <f>'ГП "Город Завитинск"'!AL7</f>
        <v>0</v>
      </c>
      <c r="AM12" s="83">
        <f>'ГП "Город Завитинск"'!AM7</f>
        <v>21</v>
      </c>
      <c r="AN12" s="83">
        <f>'ГП "Город Завитинск"'!AN7</f>
        <v>28</v>
      </c>
      <c r="AO12" s="83">
        <f>'ГП "Город Завитинск"'!AO7</f>
        <v>31</v>
      </c>
      <c r="AP12" s="83">
        <f>'ГП "Город Завитинск"'!AP7</f>
        <v>31</v>
      </c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</row>
    <row r="13" spans="1:82" s="169" customFormat="1" ht="21.75" customHeight="1">
      <c r="A13" s="195" t="s">
        <v>286</v>
      </c>
      <c r="B13" s="195"/>
      <c r="C13" s="195"/>
      <c r="D13" s="85"/>
      <c r="E13" s="85"/>
      <c r="F13" s="85"/>
      <c r="G13" s="164"/>
      <c r="H13" s="164"/>
      <c r="I13" s="165"/>
      <c r="J13" s="164"/>
      <c r="K13" s="85"/>
      <c r="L13" s="85"/>
      <c r="M13" s="85"/>
      <c r="N13" s="85"/>
      <c r="O13" s="85"/>
      <c r="P13" s="166"/>
      <c r="Q13" s="166"/>
      <c r="R13" s="167"/>
      <c r="S13" s="167"/>
      <c r="T13" s="85"/>
      <c r="U13" s="85"/>
      <c r="V13" s="85"/>
      <c r="W13" s="168"/>
      <c r="X13" s="168"/>
      <c r="Y13" s="168"/>
      <c r="Z13" s="168"/>
      <c r="AA13" s="168">
        <f>SUM(AA6:AA12)</f>
        <v>67</v>
      </c>
      <c r="AB13" s="168">
        <f aca="true" t="shared" si="0" ref="AB13:AP13">SUM(AB6:AB12)</f>
        <v>454</v>
      </c>
      <c r="AC13" s="168">
        <f t="shared" si="0"/>
        <v>521</v>
      </c>
      <c r="AD13" s="168">
        <f t="shared" si="0"/>
        <v>379</v>
      </c>
      <c r="AE13" s="168">
        <f t="shared" si="0"/>
        <v>379</v>
      </c>
      <c r="AF13" s="168">
        <f t="shared" si="0"/>
        <v>379</v>
      </c>
      <c r="AG13" s="168">
        <f t="shared" si="0"/>
        <v>379</v>
      </c>
      <c r="AH13" s="168">
        <f t="shared" si="0"/>
        <v>379</v>
      </c>
      <c r="AI13" s="168">
        <f t="shared" si="0"/>
        <v>0</v>
      </c>
      <c r="AJ13" s="168">
        <f t="shared" si="0"/>
        <v>0</v>
      </c>
      <c r="AK13" s="168">
        <f t="shared" si="0"/>
        <v>0</v>
      </c>
      <c r="AL13" s="168">
        <f t="shared" si="0"/>
        <v>0</v>
      </c>
      <c r="AM13" s="168">
        <f t="shared" si="0"/>
        <v>115</v>
      </c>
      <c r="AN13" s="168">
        <f t="shared" si="0"/>
        <v>409</v>
      </c>
      <c r="AO13" s="168">
        <f t="shared" si="0"/>
        <v>424</v>
      </c>
      <c r="AP13" s="168">
        <f t="shared" si="0"/>
        <v>345</v>
      </c>
      <c r="AQ13" s="168"/>
      <c r="AR13" s="168"/>
      <c r="AS13" s="168"/>
      <c r="AT13" s="168"/>
      <c r="AU13" s="168"/>
      <c r="AV13" s="168"/>
      <c r="AW13" s="168"/>
      <c r="AX13" s="168"/>
      <c r="AY13" s="168"/>
      <c r="AZ13" s="168"/>
      <c r="BA13" s="168"/>
      <c r="BB13" s="168"/>
      <c r="BC13" s="168"/>
      <c r="BD13" s="168"/>
      <c r="BE13" s="168"/>
      <c r="BF13" s="168"/>
      <c r="BG13" s="168"/>
      <c r="BH13" s="168"/>
      <c r="BI13" s="168"/>
      <c r="BJ13" s="168"/>
      <c r="BK13" s="168"/>
      <c r="BL13" s="168"/>
      <c r="BM13" s="168"/>
      <c r="BN13" s="168"/>
      <c r="BO13" s="168"/>
      <c r="BP13" s="168"/>
      <c r="BQ13" s="168"/>
      <c r="BR13" s="168"/>
      <c r="BS13" s="168"/>
      <c r="BT13" s="168"/>
      <c r="BU13" s="168"/>
      <c r="BV13" s="168"/>
      <c r="BW13" s="168"/>
      <c r="BX13" s="168"/>
      <c r="BY13" s="168"/>
      <c r="BZ13" s="168"/>
      <c r="CA13" s="168"/>
      <c r="CB13" s="168"/>
      <c r="CC13" s="168"/>
      <c r="CD13" s="168"/>
    </row>
    <row r="14" spans="1:82" s="23" customFormat="1" ht="90" customHeight="1">
      <c r="A14" s="85">
        <v>1</v>
      </c>
      <c r="B14" s="52" t="s">
        <v>283</v>
      </c>
      <c r="C14" s="77" t="s">
        <v>284</v>
      </c>
      <c r="D14" s="52" t="s">
        <v>285</v>
      </c>
      <c r="E14" s="52" t="s">
        <v>246</v>
      </c>
      <c r="F14" s="52" t="s">
        <v>275</v>
      </c>
      <c r="G14" s="102" t="s">
        <v>285</v>
      </c>
      <c r="H14" s="102" t="s">
        <v>285</v>
      </c>
      <c r="I14" s="87" t="s">
        <v>204</v>
      </c>
      <c r="J14" s="86" t="s">
        <v>203</v>
      </c>
      <c r="K14" s="52" t="s">
        <v>201</v>
      </c>
      <c r="L14" s="52"/>
      <c r="M14" s="52" t="s">
        <v>230</v>
      </c>
      <c r="N14" s="52" t="s">
        <v>205</v>
      </c>
      <c r="O14" s="52" t="s">
        <v>51</v>
      </c>
      <c r="P14" s="53"/>
      <c r="Q14" s="53"/>
      <c r="R14" s="88"/>
      <c r="S14" s="88" t="s">
        <v>118</v>
      </c>
      <c r="T14" s="52" t="str">
        <f>IF(ISBLANK(S14),"",IF(ISERROR(VLOOKUP(S14,'Гр.П 670'!$A$2:$B$57,2,FALSE)),"группы",VLOOKUP(S14,'Гр.П 670'!$A$2:$B$57,2,FALSE)))</f>
        <v>Расходные обязательства по предоставлению мер социальной поддержки льготным категориям граждан</v>
      </c>
      <c r="U14" s="52" t="s">
        <v>9</v>
      </c>
      <c r="V14" s="52"/>
      <c r="W14" s="83"/>
      <c r="X14" s="83"/>
      <c r="Y14" s="83"/>
      <c r="Z14" s="83"/>
      <c r="AA14" s="83">
        <f>'ГП "Город Завитинск"'!AA9</f>
        <v>346</v>
      </c>
      <c r="AB14" s="83">
        <f>'ГП "Город Завитинск"'!AB9</f>
        <v>351</v>
      </c>
      <c r="AC14" s="83">
        <v>0</v>
      </c>
      <c r="AD14" s="83">
        <v>0</v>
      </c>
      <c r="AE14" s="83">
        <v>0</v>
      </c>
      <c r="AF14" s="83">
        <v>0</v>
      </c>
      <c r="AG14" s="83">
        <v>0</v>
      </c>
      <c r="AH14" s="83">
        <v>0</v>
      </c>
      <c r="AI14" s="83">
        <f>'ГП "Город Завитинск"'!AI9</f>
        <v>0</v>
      </c>
      <c r="AJ14" s="83">
        <f>'ГП "Город Завитинск"'!AJ9</f>
        <v>0</v>
      </c>
      <c r="AK14" s="83">
        <f>'ГП "Город Завитинск"'!AK9</f>
        <v>0</v>
      </c>
      <c r="AL14" s="83">
        <f>'ГП "Город Завитинск"'!AL9</f>
        <v>0</v>
      </c>
      <c r="AM14" s="83">
        <f>'ГП "Город Завитинск"'!AM9</f>
        <v>2</v>
      </c>
      <c r="AN14" s="83">
        <f>'ГП "Город Завитинск"'!AN9</f>
        <v>2</v>
      </c>
      <c r="AO14" s="83">
        <v>0</v>
      </c>
      <c r="AP14" s="83">
        <v>0</v>
      </c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</row>
    <row r="15" spans="1:82" s="23" customFormat="1" ht="22.5" customHeight="1">
      <c r="A15" s="195" t="s">
        <v>290</v>
      </c>
      <c r="B15" s="195"/>
      <c r="C15" s="195"/>
      <c r="D15" s="52"/>
      <c r="E15" s="52"/>
      <c r="F15" s="52"/>
      <c r="G15" s="86"/>
      <c r="H15" s="86"/>
      <c r="I15" s="87"/>
      <c r="J15" s="86"/>
      <c r="K15" s="52"/>
      <c r="L15" s="52"/>
      <c r="M15" s="52"/>
      <c r="N15" s="52"/>
      <c r="O15" s="52"/>
      <c r="P15" s="53"/>
      <c r="Q15" s="53"/>
      <c r="R15" s="88"/>
      <c r="S15" s="88"/>
      <c r="T15" s="52"/>
      <c r="U15" s="52"/>
      <c r="V15" s="52"/>
      <c r="W15" s="83"/>
      <c r="X15" s="83"/>
      <c r="Y15" s="83"/>
      <c r="Z15" s="83"/>
      <c r="AA15" s="168">
        <f>AA14</f>
        <v>346</v>
      </c>
      <c r="AB15" s="168">
        <f aca="true" t="shared" si="1" ref="AB15:AP15">AB14</f>
        <v>351</v>
      </c>
      <c r="AC15" s="168">
        <f t="shared" si="1"/>
        <v>0</v>
      </c>
      <c r="AD15" s="168">
        <f t="shared" si="1"/>
        <v>0</v>
      </c>
      <c r="AE15" s="168">
        <f t="shared" si="1"/>
        <v>0</v>
      </c>
      <c r="AF15" s="168">
        <f t="shared" si="1"/>
        <v>0</v>
      </c>
      <c r="AG15" s="168">
        <f t="shared" si="1"/>
        <v>0</v>
      </c>
      <c r="AH15" s="168">
        <f t="shared" si="1"/>
        <v>0</v>
      </c>
      <c r="AI15" s="168">
        <f t="shared" si="1"/>
        <v>0</v>
      </c>
      <c r="AJ15" s="168">
        <f t="shared" si="1"/>
        <v>0</v>
      </c>
      <c r="AK15" s="168">
        <f t="shared" si="1"/>
        <v>0</v>
      </c>
      <c r="AL15" s="168">
        <f t="shared" si="1"/>
        <v>0</v>
      </c>
      <c r="AM15" s="168">
        <f t="shared" si="1"/>
        <v>2</v>
      </c>
      <c r="AN15" s="168">
        <f t="shared" si="1"/>
        <v>2</v>
      </c>
      <c r="AO15" s="168">
        <f t="shared" si="1"/>
        <v>0</v>
      </c>
      <c r="AP15" s="168">
        <f t="shared" si="1"/>
        <v>0</v>
      </c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</row>
    <row r="16" spans="1:82" s="23" customFormat="1" ht="67.5" customHeight="1">
      <c r="A16" s="85"/>
      <c r="B16" s="52" t="s">
        <v>283</v>
      </c>
      <c r="C16" s="52" t="s">
        <v>284</v>
      </c>
      <c r="D16" s="52" t="s">
        <v>285</v>
      </c>
      <c r="E16" s="52" t="s">
        <v>246</v>
      </c>
      <c r="F16" s="52" t="s">
        <v>218</v>
      </c>
      <c r="G16" s="86" t="s">
        <v>285</v>
      </c>
      <c r="H16" s="86" t="s">
        <v>285</v>
      </c>
      <c r="I16" s="87" t="s">
        <v>204</v>
      </c>
      <c r="J16" s="86" t="s">
        <v>203</v>
      </c>
      <c r="K16" s="52" t="s">
        <v>201</v>
      </c>
      <c r="L16" s="52"/>
      <c r="M16" s="52" t="s">
        <v>230</v>
      </c>
      <c r="N16" s="52" t="s">
        <v>291</v>
      </c>
      <c r="O16" s="52" t="s">
        <v>51</v>
      </c>
      <c r="P16" s="53"/>
      <c r="Q16" s="53"/>
      <c r="R16" s="88"/>
      <c r="S16" s="88" t="s">
        <v>118</v>
      </c>
      <c r="T16" s="52" t="s">
        <v>81</v>
      </c>
      <c r="U16" s="52" t="s">
        <v>209</v>
      </c>
      <c r="V16" s="52"/>
      <c r="W16" s="83"/>
      <c r="X16" s="83"/>
      <c r="Y16" s="83"/>
      <c r="Z16" s="83"/>
      <c r="AA16" s="83">
        <f>'Белояровский сс'!AA6+'Верхнеильиновский сс'!AA10+'Иннокентьевский сс'!AA11+'Верхнеильиновский сс'!AA10+'Иннокентьевский сс'!AA11+'Преображеновский сс'!AA10</f>
        <v>0</v>
      </c>
      <c r="AB16" s="83">
        <f>'Белояровский сс'!AB6+'Верхнеильиновский сс'!AB10+'Иннокентьевский сс'!AB11+'Верхнеильиновский сс'!AB10+'Иннокентьевский сс'!AB11+'Преображеновский сс'!AB10</f>
        <v>0</v>
      </c>
      <c r="AC16" s="83">
        <f>'Белояровский сс'!AC6+'Верхнеильиновский сс'!AC10+'Иннокентьевский сс'!AC11+'Верхнеильиновский сс'!AC10+'Иннокентьевский сс'!AC11+'Преображеновский сс'!AC10</f>
        <v>0</v>
      </c>
      <c r="AD16" s="83">
        <f>'Белояровский сс'!AD6+'Верхнеильиновский сс'!AD10+'Иннокентьевский сс'!AD11+'Верхнеильиновский сс'!AD10+'Иннокентьевский сс'!AD11+'Преображеновский сс'!AD10</f>
        <v>0</v>
      </c>
      <c r="AE16" s="83">
        <f>'Белояровский сс'!AE6+'Верхнеильиновский сс'!AE10+'Иннокентьевский сс'!AE11+'Верхнеильиновский сс'!AE10+'Иннокентьевский сс'!AE11+'Преображеновский сс'!AE10</f>
        <v>0</v>
      </c>
      <c r="AF16" s="83">
        <f>'Белояровский сс'!AF6+'Верхнеильиновский сс'!AF10+'Иннокентьевский сс'!AF11+'Верхнеильиновский сс'!AF10+'Иннокентьевский сс'!AF11+'Преображеновский сс'!AF10</f>
        <v>0</v>
      </c>
      <c r="AG16" s="83">
        <f>'Белояровский сс'!AG6+'Верхнеильиновский сс'!AG10+'Иннокентьевский сс'!AG11+'Верхнеильиновский сс'!AG10+'Иннокентьевский сс'!AG11+'Преображеновский сс'!AG10</f>
        <v>0</v>
      </c>
      <c r="AH16" s="83">
        <f>'Белояровский сс'!AH6+'Верхнеильиновский сс'!AH10+'Иннокентьевский сс'!AH11+'Верхнеильиновский сс'!AH10+'Иннокентьевский сс'!AH11+'Преображеновский сс'!AH10</f>
        <v>0</v>
      </c>
      <c r="AI16" s="83">
        <f>'Белояровский сс'!AI6+'Верхнеильиновский сс'!AI10+'Иннокентьевский сс'!AI11+'Верхнеильиновский сс'!AI10+'Иннокентьевский сс'!AI11+'Преображеновский сс'!AI10</f>
        <v>0</v>
      </c>
      <c r="AJ16" s="83">
        <f>'Белояровский сс'!AJ6+'Верхнеильиновский сс'!AJ10+'Иннокентьевский сс'!AJ11+'Верхнеильиновский сс'!AJ10+'Иннокентьевский сс'!AJ11+'Преображеновский сс'!AJ10</f>
        <v>0</v>
      </c>
      <c r="AK16" s="83">
        <f>'Белояровский сс'!AK6+'Верхнеильиновский сс'!AK10+'Иннокентьевский сс'!AK11+'Верхнеильиновский сс'!AK10+'Иннокентьевский сс'!AK11+'Преображеновский сс'!AK10</f>
        <v>0</v>
      </c>
      <c r="AL16" s="83">
        <f>'Белояровский сс'!AL6+'Верхнеильиновский сс'!AL10+'Иннокентьевский сс'!AL11+'Верхнеильиновский сс'!AL10+'Иннокентьевский сс'!AL11+'Преображеновский сс'!AL10</f>
        <v>0</v>
      </c>
      <c r="AM16" s="83">
        <f>'Белояровский сс'!AM6+'Верхнеильиновский сс'!AM10+'Иннокентьевский сс'!AM11+'Верхнеильиновский сс'!AM10+'Иннокентьевский сс'!AM11+'Преображеновский сс'!AM10</f>
        <v>0</v>
      </c>
      <c r="AN16" s="83">
        <f>'Белояровский сс'!AN6+'Верхнеильиновский сс'!AN10+'Иннокентьевский сс'!AN11+'Верхнеильиновский сс'!AN10+'Иннокентьевский сс'!AN11+'Преображеновский сс'!AN10</f>
        <v>0</v>
      </c>
      <c r="AO16" s="83">
        <f>'Белояровский сс'!AO6+'Верхнеильиновский сс'!AO10+'Иннокентьевский сс'!AO11+'Верхнеильиновский сс'!AO10+'Иннокентьевский сс'!AO11+'Преображеновский сс'!AO10</f>
        <v>0</v>
      </c>
      <c r="AP16" s="83">
        <f>'Белояровский сс'!AP6+'Верхнеильиновский сс'!AP10+'Иннокентьевский сс'!AP11+'Верхнеильиновский сс'!AP10+'Иннокентьевский сс'!AP11+'Преображеновский сс'!AP10</f>
        <v>0</v>
      </c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</row>
    <row r="17" spans="1:82" s="23" customFormat="1" ht="72" customHeight="1">
      <c r="A17" s="85"/>
      <c r="B17" s="52" t="s">
        <v>283</v>
      </c>
      <c r="C17" s="52" t="s">
        <v>284</v>
      </c>
      <c r="D17" s="52" t="s">
        <v>285</v>
      </c>
      <c r="E17" s="52" t="s">
        <v>246</v>
      </c>
      <c r="F17" s="52" t="s">
        <v>228</v>
      </c>
      <c r="G17" s="86" t="s">
        <v>285</v>
      </c>
      <c r="H17" s="86" t="s">
        <v>285</v>
      </c>
      <c r="I17" s="87" t="s">
        <v>204</v>
      </c>
      <c r="J17" s="86" t="s">
        <v>203</v>
      </c>
      <c r="K17" s="52" t="s">
        <v>201</v>
      </c>
      <c r="L17" s="52"/>
      <c r="M17" s="52" t="s">
        <v>230</v>
      </c>
      <c r="N17" s="52" t="s">
        <v>291</v>
      </c>
      <c r="O17" s="52" t="s">
        <v>51</v>
      </c>
      <c r="P17" s="53"/>
      <c r="Q17" s="53"/>
      <c r="R17" s="88"/>
      <c r="S17" s="88" t="s">
        <v>119</v>
      </c>
      <c r="T17" s="52" t="s">
        <v>81</v>
      </c>
      <c r="U17" s="52" t="s">
        <v>209</v>
      </c>
      <c r="V17" s="52"/>
      <c r="W17" s="83"/>
      <c r="X17" s="83"/>
      <c r="Y17" s="83"/>
      <c r="Z17" s="83"/>
      <c r="AA17" s="83">
        <v>0</v>
      </c>
      <c r="AB17" s="83">
        <v>0</v>
      </c>
      <c r="AC17" s="83">
        <v>0</v>
      </c>
      <c r="AD17" s="83">
        <v>0</v>
      </c>
      <c r="AE17" s="83">
        <v>0</v>
      </c>
      <c r="AF17" s="83">
        <v>0</v>
      </c>
      <c r="AG17" s="83">
        <v>0</v>
      </c>
      <c r="AH17" s="83">
        <v>0</v>
      </c>
      <c r="AI17" s="83">
        <v>0</v>
      </c>
      <c r="AJ17" s="83">
        <v>0</v>
      </c>
      <c r="AK17" s="83">
        <v>0</v>
      </c>
      <c r="AL17" s="83">
        <v>0</v>
      </c>
      <c r="AM17" s="83">
        <v>0</v>
      </c>
      <c r="AN17" s="83">
        <v>0</v>
      </c>
      <c r="AO17" s="83">
        <v>0</v>
      </c>
      <c r="AP17" s="83">
        <v>0</v>
      </c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</row>
    <row r="18" spans="1:82" s="169" customFormat="1" ht="20.25" customHeight="1">
      <c r="A18" s="196" t="s">
        <v>292</v>
      </c>
      <c r="B18" s="197"/>
      <c r="C18" s="198"/>
      <c r="D18" s="85"/>
      <c r="E18" s="85"/>
      <c r="F18" s="85"/>
      <c r="G18" s="164"/>
      <c r="H18" s="164"/>
      <c r="I18" s="165"/>
      <c r="J18" s="164"/>
      <c r="K18" s="85"/>
      <c r="L18" s="85"/>
      <c r="M18" s="85"/>
      <c r="N18" s="85"/>
      <c r="O18" s="85"/>
      <c r="P18" s="166"/>
      <c r="Q18" s="166"/>
      <c r="R18" s="167"/>
      <c r="S18" s="167"/>
      <c r="T18" s="85"/>
      <c r="U18" s="85"/>
      <c r="V18" s="85"/>
      <c r="W18" s="168"/>
      <c r="X18" s="168"/>
      <c r="Y18" s="168"/>
      <c r="Z18" s="168"/>
      <c r="AA18" s="168">
        <v>0</v>
      </c>
      <c r="AB18" s="168">
        <v>0</v>
      </c>
      <c r="AC18" s="168">
        <v>0</v>
      </c>
      <c r="AD18" s="168">
        <v>0</v>
      </c>
      <c r="AE18" s="168">
        <v>0</v>
      </c>
      <c r="AF18" s="168">
        <v>0</v>
      </c>
      <c r="AG18" s="168">
        <v>0</v>
      </c>
      <c r="AH18" s="168">
        <v>0</v>
      </c>
      <c r="AI18" s="168">
        <v>0</v>
      </c>
      <c r="AJ18" s="168">
        <v>0</v>
      </c>
      <c r="AK18" s="168">
        <v>0</v>
      </c>
      <c r="AL18" s="168">
        <v>0</v>
      </c>
      <c r="AM18" s="168">
        <v>0</v>
      </c>
      <c r="AN18" s="168">
        <v>0</v>
      </c>
      <c r="AO18" s="168">
        <v>0</v>
      </c>
      <c r="AP18" s="168">
        <v>0</v>
      </c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  <c r="CA18" s="168"/>
      <c r="CB18" s="168"/>
      <c r="CC18" s="168"/>
      <c r="CD18" s="168"/>
    </row>
    <row r="19" spans="1:82" s="169" customFormat="1" ht="20.25" customHeight="1">
      <c r="A19" s="199" t="s">
        <v>293</v>
      </c>
      <c r="B19" s="200"/>
      <c r="C19" s="201"/>
      <c r="D19" s="85"/>
      <c r="E19" s="85"/>
      <c r="F19" s="85"/>
      <c r="G19" s="164"/>
      <c r="H19" s="164"/>
      <c r="I19" s="165"/>
      <c r="J19" s="164"/>
      <c r="K19" s="85"/>
      <c r="L19" s="85"/>
      <c r="M19" s="85"/>
      <c r="N19" s="85"/>
      <c r="O19" s="85"/>
      <c r="P19" s="166"/>
      <c r="Q19" s="166"/>
      <c r="R19" s="167"/>
      <c r="S19" s="167"/>
      <c r="T19" s="85"/>
      <c r="U19" s="85"/>
      <c r="V19" s="85"/>
      <c r="W19" s="168"/>
      <c r="X19" s="168"/>
      <c r="Y19" s="168"/>
      <c r="Z19" s="168"/>
      <c r="AA19" s="172">
        <f>AA13+AA15+AA18</f>
        <v>413</v>
      </c>
      <c r="AB19" s="172">
        <f aca="true" t="shared" si="2" ref="AB19:AP19">AB13+AB15+AB18</f>
        <v>805</v>
      </c>
      <c r="AC19" s="172">
        <f t="shared" si="2"/>
        <v>521</v>
      </c>
      <c r="AD19" s="172">
        <f t="shared" si="2"/>
        <v>379</v>
      </c>
      <c r="AE19" s="172">
        <f t="shared" si="2"/>
        <v>379</v>
      </c>
      <c r="AF19" s="172">
        <f t="shared" si="2"/>
        <v>379</v>
      </c>
      <c r="AG19" s="172">
        <f t="shared" si="2"/>
        <v>379</v>
      </c>
      <c r="AH19" s="172">
        <f t="shared" si="2"/>
        <v>379</v>
      </c>
      <c r="AI19" s="172">
        <f t="shared" si="2"/>
        <v>0</v>
      </c>
      <c r="AJ19" s="172">
        <f t="shared" si="2"/>
        <v>0</v>
      </c>
      <c r="AK19" s="172">
        <f t="shared" si="2"/>
        <v>0</v>
      </c>
      <c r="AL19" s="172">
        <f t="shared" si="2"/>
        <v>0</v>
      </c>
      <c r="AM19" s="172">
        <f t="shared" si="2"/>
        <v>117</v>
      </c>
      <c r="AN19" s="172">
        <f t="shared" si="2"/>
        <v>411</v>
      </c>
      <c r="AO19" s="172">
        <f t="shared" si="2"/>
        <v>424</v>
      </c>
      <c r="AP19" s="172">
        <f t="shared" si="2"/>
        <v>345</v>
      </c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  <c r="CB19" s="168"/>
      <c r="CC19" s="168"/>
      <c r="CD19" s="168"/>
    </row>
    <row r="20" spans="1:82" s="23" customFormat="1" ht="19.5" customHeight="1">
      <c r="A20" s="50"/>
      <c r="B20" s="50"/>
      <c r="C20" s="50"/>
      <c r="D20" s="50"/>
      <c r="E20" s="51"/>
      <c r="F20" s="51"/>
      <c r="G20" s="51"/>
      <c r="H20" s="51"/>
      <c r="I20" s="51"/>
      <c r="J20" s="51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</row>
    <row r="21" spans="1:82" s="23" customFormat="1" ht="18.75" customHeight="1">
      <c r="A21" s="25"/>
      <c r="B21" s="43" t="s">
        <v>187</v>
      </c>
      <c r="C21" s="45" t="s">
        <v>186</v>
      </c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3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45" t="s">
        <v>195</v>
      </c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3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44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1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1"/>
      <c r="L24" s="21"/>
      <c r="M24" s="21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1"/>
      <c r="L25" s="21"/>
      <c r="M25" s="21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"/>
      <c r="E26" s="22"/>
      <c r="F26" s="22"/>
      <c r="G26" s="22"/>
      <c r="H26" s="22"/>
      <c r="I26" s="22"/>
      <c r="J26" s="22"/>
      <c r="K26" s="21"/>
      <c r="L26" s="21"/>
      <c r="M26" s="21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"/>
      <c r="E27" s="22"/>
      <c r="F27" s="22"/>
      <c r="G27" s="22"/>
      <c r="H27" s="22"/>
      <c r="I27" s="22"/>
      <c r="J27" s="22"/>
      <c r="K27" s="2"/>
      <c r="L27" s="2"/>
      <c r="M27" s="2"/>
      <c r="N27" s="25"/>
      <c r="O27" s="25"/>
      <c r="P27" s="25"/>
      <c r="Q27" s="25"/>
      <c r="R27" s="25"/>
      <c r="S27" s="25"/>
      <c r="T27" s="25"/>
      <c r="U27" s="25"/>
      <c r="V27" s="21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"/>
      <c r="E28" s="22"/>
      <c r="F28" s="22"/>
      <c r="G28" s="22"/>
      <c r="H28" s="22"/>
      <c r="I28" s="22"/>
      <c r="J28" s="22"/>
      <c r="K28" s="2"/>
      <c r="L28" s="2"/>
      <c r="M28" s="2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"/>
      <c r="E29" s="22"/>
      <c r="F29" s="22"/>
      <c r="G29" s="22"/>
      <c r="H29" s="22"/>
      <c r="I29" s="22"/>
      <c r="J29" s="22"/>
      <c r="K29" s="2"/>
      <c r="L29" s="2"/>
      <c r="M29" s="2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"/>
      <c r="E30" s="22"/>
      <c r="F30" s="22"/>
      <c r="G30" s="22"/>
      <c r="H30" s="22"/>
      <c r="I30" s="22"/>
      <c r="J30" s="22"/>
      <c r="K30" s="2"/>
      <c r="L30" s="2"/>
      <c r="M30" s="2"/>
      <c r="N30" s="25"/>
      <c r="O30" s="25"/>
      <c r="P30" s="25"/>
      <c r="Q30" s="25"/>
      <c r="R30" s="25"/>
      <c r="S30" s="25"/>
      <c r="T30" s="25"/>
      <c r="U30" s="25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"/>
      <c r="E31" s="22"/>
      <c r="F31" s="22"/>
      <c r="G31" s="22"/>
      <c r="H31" s="22"/>
      <c r="I31" s="22"/>
      <c r="J31" s="22"/>
      <c r="K31" s="2"/>
      <c r="L31" s="2"/>
      <c r="M31" s="2"/>
      <c r="N31" s="25"/>
      <c r="O31" s="25"/>
      <c r="P31" s="25"/>
      <c r="Q31" s="25"/>
      <c r="R31" s="25"/>
      <c r="S31" s="25"/>
      <c r="T31" s="25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"/>
      <c r="E32" s="22"/>
      <c r="F32" s="22"/>
      <c r="G32" s="22"/>
      <c r="H32" s="22"/>
      <c r="I32" s="22"/>
      <c r="J32" s="22"/>
      <c r="K32" s="2"/>
      <c r="L32" s="2"/>
      <c r="M32" s="2"/>
      <c r="N32" s="25"/>
      <c r="O32" s="25"/>
      <c r="P32" s="25"/>
      <c r="Q32" s="25"/>
      <c r="R32" s="25"/>
      <c r="S32" s="25"/>
      <c r="T32" s="25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"/>
      <c r="E33" s="22"/>
      <c r="F33" s="22"/>
      <c r="G33" s="22"/>
      <c r="H33" s="22"/>
      <c r="I33" s="22"/>
      <c r="J33" s="22"/>
      <c r="K33" s="2"/>
      <c r="L33" s="2"/>
      <c r="M33" s="2"/>
      <c r="N33" s="25"/>
      <c r="O33" s="25"/>
      <c r="P33" s="25"/>
      <c r="Q33" s="25"/>
      <c r="R33" s="25"/>
      <c r="S33" s="25"/>
      <c r="T33" s="25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6"/>
      <c r="X34" s="6"/>
      <c r="Y34" s="6"/>
      <c r="Z34" s="6"/>
      <c r="AA34" s="6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6"/>
      <c r="AA35" s="6"/>
      <c r="AB35" s="18"/>
      <c r="AC35" s="18"/>
      <c r="AD35" s="18"/>
      <c r="AE35" s="18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4"/>
      <c r="X36" s="24"/>
      <c r="Y36" s="24"/>
      <c r="Z36" s="24"/>
      <c r="AA36" s="6"/>
      <c r="AB36" s="18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16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16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16"/>
      <c r="O39" s="16"/>
      <c r="P39" s="16"/>
      <c r="Q39" s="16"/>
      <c r="R39" s="16"/>
      <c r="S39" s="16"/>
      <c r="T39" s="16"/>
      <c r="U39" s="16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16"/>
      <c r="O40" s="16"/>
      <c r="P40" s="16"/>
      <c r="Q40" s="16"/>
      <c r="R40" s="16"/>
      <c r="S40" s="16"/>
      <c r="T40" s="16"/>
      <c r="U40" s="16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16"/>
      <c r="O41" s="16"/>
      <c r="P41" s="16"/>
      <c r="Q41" s="16"/>
      <c r="R41" s="16"/>
      <c r="S41" s="16"/>
      <c r="T41" s="16"/>
      <c r="U41" s="16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16"/>
      <c r="O42" s="16"/>
      <c r="P42" s="16"/>
      <c r="Q42" s="16"/>
      <c r="R42" s="16"/>
      <c r="S42" s="16"/>
      <c r="T42" s="16"/>
      <c r="U42" s="16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  <c r="Y47" s="24"/>
      <c r="Z47" s="6"/>
      <c r="AA47" s="6"/>
      <c r="AB47" s="18"/>
      <c r="AC47" s="18"/>
      <c r="AD47" s="18"/>
      <c r="AE47" s="18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1:82" s="23" customFormat="1" ht="19.5" customHeight="1">
      <c r="A56" s="25"/>
      <c r="B56" s="25"/>
      <c r="C56" s="25"/>
      <c r="D56" s="25"/>
      <c r="E56" s="22"/>
      <c r="F56" s="22"/>
      <c r="G56" s="22"/>
      <c r="H56" s="22"/>
      <c r="I56" s="22"/>
      <c r="J56" s="22"/>
      <c r="K56" s="25"/>
      <c r="L56" s="25"/>
      <c r="M56" s="25"/>
      <c r="N56" s="16"/>
      <c r="O56" s="16"/>
      <c r="P56" s="16"/>
      <c r="Q56" s="16"/>
      <c r="R56" s="16"/>
      <c r="S56" s="16"/>
      <c r="T56" s="16"/>
      <c r="U56" s="16"/>
      <c r="V56" s="17"/>
      <c r="W56" s="18"/>
      <c r="X56" s="18"/>
      <c r="Y56" s="18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</row>
    <row r="57" spans="1:82" s="23" customFormat="1" ht="19.5" customHeight="1">
      <c r="A57" s="25"/>
      <c r="B57" s="25"/>
      <c r="C57" s="25"/>
      <c r="D57" s="25"/>
      <c r="E57" s="22"/>
      <c r="F57" s="22"/>
      <c r="G57" s="22"/>
      <c r="H57" s="22"/>
      <c r="I57" s="22"/>
      <c r="J57" s="22"/>
      <c r="K57" s="25"/>
      <c r="L57" s="25"/>
      <c r="M57" s="25"/>
      <c r="N57" s="16"/>
      <c r="O57" s="16"/>
      <c r="P57" s="16"/>
      <c r="Q57" s="16"/>
      <c r="R57" s="16"/>
      <c r="S57" s="16"/>
      <c r="T57" s="16"/>
      <c r="U57" s="25"/>
      <c r="V57" s="17"/>
      <c r="W57" s="18"/>
      <c r="X57" s="18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</row>
    <row r="58" spans="1:82" s="23" customFormat="1" ht="19.5" customHeight="1">
      <c r="A58" s="25"/>
      <c r="B58" s="25"/>
      <c r="C58" s="25"/>
      <c r="D58" s="25"/>
      <c r="E58" s="22"/>
      <c r="F58" s="22"/>
      <c r="G58" s="22"/>
      <c r="H58" s="22"/>
      <c r="I58" s="22"/>
      <c r="J58" s="22"/>
      <c r="K58" s="25"/>
      <c r="L58" s="25"/>
      <c r="M58" s="25"/>
      <c r="N58" s="16"/>
      <c r="O58" s="16"/>
      <c r="P58" s="16"/>
      <c r="Q58" s="16"/>
      <c r="R58" s="16"/>
      <c r="S58" s="16"/>
      <c r="T58" s="16"/>
      <c r="U58" s="25"/>
      <c r="V58" s="17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</row>
    <row r="59" spans="1:82" s="23" customFormat="1" ht="19.5" customHeight="1">
      <c r="A59" s="25"/>
      <c r="B59" s="25"/>
      <c r="C59" s="25"/>
      <c r="D59" s="25"/>
      <c r="E59" s="22"/>
      <c r="F59" s="22"/>
      <c r="G59" s="22"/>
      <c r="H59" s="22"/>
      <c r="I59" s="22"/>
      <c r="J59" s="22"/>
      <c r="K59" s="25"/>
      <c r="L59" s="25"/>
      <c r="M59" s="25"/>
      <c r="N59" s="16"/>
      <c r="O59" s="16"/>
      <c r="P59" s="16"/>
      <c r="Q59" s="16"/>
      <c r="R59" s="16"/>
      <c r="S59" s="16"/>
      <c r="T59" s="16"/>
      <c r="U59" s="25"/>
      <c r="V59" s="17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</row>
    <row r="60" spans="1:82" s="23" customFormat="1" ht="19.5" customHeight="1">
      <c r="A60" s="25"/>
      <c r="B60" s="25"/>
      <c r="C60" s="25"/>
      <c r="D60" s="25"/>
      <c r="E60" s="22"/>
      <c r="F60" s="22"/>
      <c r="G60" s="22"/>
      <c r="H60" s="22"/>
      <c r="I60" s="22"/>
      <c r="J60" s="22"/>
      <c r="K60" s="25"/>
      <c r="L60" s="25"/>
      <c r="M60" s="25"/>
      <c r="N60" s="16"/>
      <c r="O60" s="16"/>
      <c r="P60" s="16"/>
      <c r="Q60" s="16"/>
      <c r="R60" s="16"/>
      <c r="S60" s="16"/>
      <c r="T60" s="16"/>
      <c r="U60" s="25"/>
      <c r="V60" s="17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</row>
    <row r="61" spans="1:82" s="23" customFormat="1" ht="19.5" customHeight="1">
      <c r="A61" s="25"/>
      <c r="B61" s="25"/>
      <c r="C61" s="25"/>
      <c r="D61" s="25"/>
      <c r="E61" s="22"/>
      <c r="F61" s="22"/>
      <c r="G61" s="22"/>
      <c r="H61" s="22"/>
      <c r="I61" s="22"/>
      <c r="J61" s="22"/>
      <c r="K61" s="25"/>
      <c r="L61" s="25"/>
      <c r="M61" s="25"/>
      <c r="N61" s="16"/>
      <c r="O61" s="16"/>
      <c r="P61" s="16"/>
      <c r="Q61" s="16"/>
      <c r="R61" s="16"/>
      <c r="S61" s="16"/>
      <c r="T61" s="16"/>
      <c r="U61" s="25"/>
      <c r="V61" s="17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</row>
    <row r="62" spans="1:82" s="23" customFormat="1" ht="19.5" customHeight="1">
      <c r="A62" s="25"/>
      <c r="B62" s="25"/>
      <c r="C62" s="25"/>
      <c r="D62" s="25"/>
      <c r="E62" s="22"/>
      <c r="F62" s="22"/>
      <c r="G62" s="22"/>
      <c r="H62" s="22"/>
      <c r="I62" s="22"/>
      <c r="J62" s="22"/>
      <c r="K62" s="25"/>
      <c r="L62" s="25"/>
      <c r="M62" s="25"/>
      <c r="N62" s="16"/>
      <c r="O62" s="16"/>
      <c r="P62" s="16"/>
      <c r="Q62" s="16"/>
      <c r="R62" s="16"/>
      <c r="S62" s="16"/>
      <c r="T62" s="16"/>
      <c r="U62" s="25"/>
      <c r="V62" s="17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</row>
    <row r="63" spans="1:82" s="23" customFormat="1" ht="19.5" customHeight="1">
      <c r="A63" s="25"/>
      <c r="B63" s="25"/>
      <c r="C63" s="25"/>
      <c r="D63" s="25"/>
      <c r="E63" s="22"/>
      <c r="F63" s="22"/>
      <c r="G63" s="22"/>
      <c r="H63" s="22"/>
      <c r="I63" s="22"/>
      <c r="J63" s="22"/>
      <c r="K63" s="25"/>
      <c r="L63" s="25"/>
      <c r="M63" s="25"/>
      <c r="N63" s="16"/>
      <c r="O63" s="16"/>
      <c r="P63" s="16"/>
      <c r="Q63" s="16"/>
      <c r="R63" s="16"/>
      <c r="S63" s="16"/>
      <c r="T63" s="16"/>
      <c r="U63" s="25"/>
      <c r="V63" s="17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</row>
  </sheetData>
  <sheetProtection/>
  <mergeCells count="44">
    <mergeCell ref="A2:A4"/>
    <mergeCell ref="B2:V2"/>
    <mergeCell ref="W2:AB2"/>
    <mergeCell ref="AD2:AH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BI3:BL3"/>
    <mergeCell ref="BM3:BQ3"/>
    <mergeCell ref="S3:T4"/>
    <mergeCell ref="U3:U4"/>
    <mergeCell ref="V3:V4"/>
    <mergeCell ref="W3:AH3"/>
    <mergeCell ref="AI3:AP3"/>
    <mergeCell ref="AQ3:BA3"/>
    <mergeCell ref="BR3:BW3"/>
    <mergeCell ref="BX3:CD3"/>
    <mergeCell ref="A13:C13"/>
    <mergeCell ref="A15:C15"/>
    <mergeCell ref="A18:C18"/>
    <mergeCell ref="A19:C19"/>
    <mergeCell ref="BB3:BC3"/>
    <mergeCell ref="BD3:BD4"/>
    <mergeCell ref="BE3:BE4"/>
    <mergeCell ref="BF3:B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D56"/>
  <sheetViews>
    <sheetView zoomScale="70" zoomScaleNormal="70" zoomScalePageLayoutView="0" workbookViewId="0" topLeftCell="A1">
      <selection activeCell="A11" sqref="A11:IV11"/>
    </sheetView>
  </sheetViews>
  <sheetFormatPr defaultColWidth="9.140625" defaultRowHeight="15"/>
  <cols>
    <col min="1" max="1" width="4.1406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4" width="15.00390625" style="15" customWidth="1"/>
    <col min="15" max="15" width="15.8515625" style="15" customWidth="1"/>
    <col min="16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0"/>
      <c r="AC2" s="109"/>
      <c r="AD2" s="179" t="s">
        <v>194</v>
      </c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41" t="s">
        <v>3</v>
      </c>
      <c r="X4" s="41" t="s">
        <v>4</v>
      </c>
      <c r="Y4" s="41" t="s">
        <v>5</v>
      </c>
      <c r="Z4" s="41" t="s">
        <v>6</v>
      </c>
      <c r="AA4" s="41" t="s">
        <v>7</v>
      </c>
      <c r="AB4" s="41" t="s">
        <v>42</v>
      </c>
      <c r="AC4" s="41" t="s">
        <v>43</v>
      </c>
      <c r="AD4" s="41" t="s">
        <v>278</v>
      </c>
      <c r="AE4" s="41" t="s">
        <v>38</v>
      </c>
      <c r="AF4" s="41" t="s">
        <v>41</v>
      </c>
      <c r="AG4" s="41" t="s">
        <v>44</v>
      </c>
      <c r="AH4" s="103" t="s">
        <v>277</v>
      </c>
      <c r="AI4" s="41" t="s">
        <v>3</v>
      </c>
      <c r="AJ4" s="41" t="s">
        <v>4</v>
      </c>
      <c r="AK4" s="41" t="s">
        <v>5</v>
      </c>
      <c r="AL4" s="41" t="s">
        <v>6</v>
      </c>
      <c r="AM4" s="41" t="s">
        <v>7</v>
      </c>
      <c r="AN4" s="41" t="s">
        <v>42</v>
      </c>
      <c r="AO4" s="41" t="s">
        <v>43</v>
      </c>
      <c r="AP4" s="113" t="s">
        <v>279</v>
      </c>
      <c r="AQ4" s="41" t="s">
        <v>3</v>
      </c>
      <c r="AR4" s="41" t="s">
        <v>4</v>
      </c>
      <c r="AS4" s="41" t="s">
        <v>5</v>
      </c>
      <c r="AT4" s="41" t="s">
        <v>6</v>
      </c>
      <c r="AU4" s="41" t="s">
        <v>7</v>
      </c>
      <c r="AV4" s="41" t="s">
        <v>42</v>
      </c>
      <c r="AW4" s="41" t="s">
        <v>45</v>
      </c>
      <c r="AX4" s="41" t="s">
        <v>37</v>
      </c>
      <c r="AY4" s="41" t="s">
        <v>38</v>
      </c>
      <c r="AZ4" s="41" t="s">
        <v>41</v>
      </c>
      <c r="BA4" s="41" t="s">
        <v>44</v>
      </c>
      <c r="BB4" s="41" t="s">
        <v>42</v>
      </c>
      <c r="BC4" s="41" t="s">
        <v>130</v>
      </c>
      <c r="BD4" s="176"/>
      <c r="BE4" s="174"/>
      <c r="BF4" s="42" t="s">
        <v>25</v>
      </c>
      <c r="BG4" s="42" t="s">
        <v>26</v>
      </c>
      <c r="BH4" s="42" t="s">
        <v>27</v>
      </c>
      <c r="BI4" s="42" t="s">
        <v>28</v>
      </c>
      <c r="BJ4" s="42" t="s">
        <v>29</v>
      </c>
      <c r="BK4" s="42" t="s">
        <v>30</v>
      </c>
      <c r="BL4" s="42" t="s">
        <v>27</v>
      </c>
      <c r="BM4" s="42" t="s">
        <v>31</v>
      </c>
      <c r="BN4" s="42" t="s">
        <v>32</v>
      </c>
      <c r="BO4" s="42" t="s">
        <v>33</v>
      </c>
      <c r="BP4" s="42" t="s">
        <v>30</v>
      </c>
      <c r="BQ4" s="42" t="s">
        <v>27</v>
      </c>
      <c r="BR4" s="42" t="s">
        <v>34</v>
      </c>
      <c r="BS4" s="42" t="s">
        <v>35</v>
      </c>
      <c r="BT4" s="42" t="s">
        <v>36</v>
      </c>
      <c r="BU4" s="42" t="s">
        <v>33</v>
      </c>
      <c r="BV4" s="42" t="s">
        <v>30</v>
      </c>
      <c r="BW4" s="42" t="s">
        <v>27</v>
      </c>
      <c r="BX4" s="42" t="s">
        <v>47</v>
      </c>
      <c r="BY4" s="42" t="s">
        <v>48</v>
      </c>
      <c r="BZ4" s="42" t="s">
        <v>49</v>
      </c>
      <c r="CA4" s="42" t="s">
        <v>36</v>
      </c>
      <c r="CB4" s="42" t="s">
        <v>33</v>
      </c>
      <c r="CC4" s="42" t="s">
        <v>30</v>
      </c>
      <c r="CD4" s="42" t="s">
        <v>27</v>
      </c>
    </row>
    <row r="5" spans="1:82" s="26" customFormat="1" ht="21.75" customHeight="1">
      <c r="A5" s="70">
        <v>1</v>
      </c>
      <c r="B5" s="70">
        <v>2</v>
      </c>
      <c r="C5" s="80">
        <v>3</v>
      </c>
      <c r="D5" s="80">
        <v>4</v>
      </c>
      <c r="E5" s="70">
        <v>5</v>
      </c>
      <c r="F5" s="70">
        <v>6</v>
      </c>
      <c r="G5" s="80">
        <v>7</v>
      </c>
      <c r="H5" s="80">
        <v>8</v>
      </c>
      <c r="I5" s="70">
        <v>9</v>
      </c>
      <c r="J5" s="70">
        <v>10</v>
      </c>
      <c r="K5" s="80">
        <v>11</v>
      </c>
      <c r="L5" s="80">
        <v>12</v>
      </c>
      <c r="M5" s="70">
        <v>13</v>
      </c>
      <c r="N5" s="70">
        <v>14</v>
      </c>
      <c r="O5" s="80">
        <v>15</v>
      </c>
      <c r="P5" s="80">
        <v>16</v>
      </c>
      <c r="Q5" s="70">
        <v>17</v>
      </c>
      <c r="R5" s="70">
        <v>18</v>
      </c>
      <c r="S5" s="80">
        <v>19</v>
      </c>
      <c r="T5" s="80">
        <v>20</v>
      </c>
      <c r="U5" s="70">
        <v>21</v>
      </c>
      <c r="V5" s="70">
        <v>22</v>
      </c>
      <c r="W5" s="80">
        <v>23</v>
      </c>
      <c r="X5" s="80">
        <v>24</v>
      </c>
      <c r="Y5" s="70">
        <v>25</v>
      </c>
      <c r="Z5" s="70">
        <v>26</v>
      </c>
      <c r="AA5" s="80">
        <v>27</v>
      </c>
      <c r="AB5" s="80">
        <v>28</v>
      </c>
      <c r="AC5" s="70">
        <v>29</v>
      </c>
      <c r="AD5" s="70">
        <v>30</v>
      </c>
      <c r="AE5" s="80">
        <v>31</v>
      </c>
      <c r="AF5" s="80">
        <v>32</v>
      </c>
      <c r="AG5" s="116">
        <v>33</v>
      </c>
      <c r="AH5" s="111"/>
      <c r="AI5" s="119">
        <v>34</v>
      </c>
      <c r="AJ5" s="80">
        <v>35</v>
      </c>
      <c r="AK5" s="80">
        <v>36</v>
      </c>
      <c r="AL5" s="70">
        <v>37</v>
      </c>
      <c r="AM5" s="70">
        <v>38</v>
      </c>
      <c r="AN5" s="80">
        <v>39</v>
      </c>
      <c r="AO5" s="121">
        <v>40</v>
      </c>
      <c r="AP5" s="111"/>
      <c r="AQ5" s="119">
        <v>41</v>
      </c>
      <c r="AR5" s="70">
        <v>42</v>
      </c>
      <c r="AS5" s="80">
        <v>43</v>
      </c>
      <c r="AT5" s="80">
        <v>44</v>
      </c>
      <c r="AU5" s="70">
        <v>45</v>
      </c>
      <c r="AV5" s="70">
        <v>46</v>
      </c>
      <c r="AW5" s="80">
        <v>47</v>
      </c>
      <c r="AX5" s="80">
        <v>48</v>
      </c>
      <c r="AY5" s="70">
        <v>49</v>
      </c>
      <c r="AZ5" s="70">
        <v>50</v>
      </c>
      <c r="BA5" s="80">
        <v>51</v>
      </c>
      <c r="BB5" s="80">
        <v>52</v>
      </c>
      <c r="BC5" s="70">
        <v>53</v>
      </c>
      <c r="BD5" s="70">
        <v>54</v>
      </c>
      <c r="BE5" s="80">
        <v>55</v>
      </c>
      <c r="BF5" s="80">
        <v>56</v>
      </c>
      <c r="BG5" s="70">
        <v>57</v>
      </c>
      <c r="BH5" s="70">
        <v>58</v>
      </c>
      <c r="BI5" s="80">
        <v>59</v>
      </c>
      <c r="BJ5" s="80">
        <v>60</v>
      </c>
      <c r="BK5" s="70">
        <v>61</v>
      </c>
      <c r="BL5" s="70">
        <v>62</v>
      </c>
      <c r="BM5" s="80">
        <v>63</v>
      </c>
      <c r="BN5" s="80">
        <v>64</v>
      </c>
      <c r="BO5" s="70">
        <v>65</v>
      </c>
      <c r="BP5" s="70">
        <v>66</v>
      </c>
      <c r="BQ5" s="80">
        <v>67</v>
      </c>
      <c r="BR5" s="80">
        <v>68</v>
      </c>
      <c r="BS5" s="70">
        <v>69</v>
      </c>
      <c r="BT5" s="70">
        <v>70</v>
      </c>
      <c r="BU5" s="80">
        <v>71</v>
      </c>
      <c r="BV5" s="80">
        <v>72</v>
      </c>
      <c r="BW5" s="70">
        <v>73</v>
      </c>
      <c r="BX5" s="70">
        <v>74</v>
      </c>
      <c r="BY5" s="80">
        <v>75</v>
      </c>
      <c r="BZ5" s="80">
        <v>76</v>
      </c>
      <c r="CA5" s="70">
        <v>77</v>
      </c>
      <c r="CB5" s="70">
        <v>78</v>
      </c>
      <c r="CC5" s="80">
        <v>79</v>
      </c>
      <c r="CD5" s="80">
        <v>80</v>
      </c>
    </row>
    <row r="6" spans="1:82" s="23" customFormat="1" ht="90" customHeight="1">
      <c r="A6" s="85">
        <v>1</v>
      </c>
      <c r="B6" s="52" t="s">
        <v>243</v>
      </c>
      <c r="C6" s="57" t="s">
        <v>244</v>
      </c>
      <c r="D6" s="57" t="s">
        <v>253</v>
      </c>
      <c r="E6" s="52" t="s">
        <v>246</v>
      </c>
      <c r="F6" s="57" t="s">
        <v>247</v>
      </c>
      <c r="G6" s="86">
        <v>42005</v>
      </c>
      <c r="H6" s="86">
        <v>42005</v>
      </c>
      <c r="I6" s="87" t="s">
        <v>204</v>
      </c>
      <c r="J6" s="86" t="s">
        <v>250</v>
      </c>
      <c r="K6" s="52" t="s">
        <v>201</v>
      </c>
      <c r="L6" s="52"/>
      <c r="M6" s="52" t="s">
        <v>230</v>
      </c>
      <c r="N6" s="57" t="s">
        <v>251</v>
      </c>
      <c r="O6" s="52" t="s">
        <v>51</v>
      </c>
      <c r="P6" s="53"/>
      <c r="Q6" s="53"/>
      <c r="R6" s="88"/>
      <c r="S6" s="88" t="s">
        <v>118</v>
      </c>
      <c r="T6" s="52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52" t="s">
        <v>209</v>
      </c>
      <c r="V6" s="52"/>
      <c r="W6" s="83"/>
      <c r="X6" s="83"/>
      <c r="Y6" s="83"/>
      <c r="Z6" s="83"/>
      <c r="AA6" s="83">
        <v>2</v>
      </c>
      <c r="AB6" s="81">
        <v>0</v>
      </c>
      <c r="AC6" s="83">
        <v>0</v>
      </c>
      <c r="AD6" s="83">
        <v>0</v>
      </c>
      <c r="AE6" s="83">
        <v>0</v>
      </c>
      <c r="AF6" s="83">
        <v>0</v>
      </c>
      <c r="AG6" s="117">
        <v>0</v>
      </c>
      <c r="AH6" s="83">
        <v>0</v>
      </c>
      <c r="AI6" s="120"/>
      <c r="AJ6" s="83"/>
      <c r="AK6" s="83"/>
      <c r="AL6" s="83"/>
      <c r="AM6" s="83">
        <v>2</v>
      </c>
      <c r="AN6" s="83">
        <v>0</v>
      </c>
      <c r="AO6" s="117">
        <v>0</v>
      </c>
      <c r="AP6" s="81">
        <v>0</v>
      </c>
      <c r="AQ6" s="120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</row>
    <row r="7" spans="1:82" s="23" customFormat="1" ht="90" customHeight="1">
      <c r="A7" s="85">
        <v>2</v>
      </c>
      <c r="B7" s="52" t="s">
        <v>243</v>
      </c>
      <c r="C7" s="57" t="s">
        <v>244</v>
      </c>
      <c r="D7" s="57" t="s">
        <v>253</v>
      </c>
      <c r="E7" s="52" t="s">
        <v>246</v>
      </c>
      <c r="F7" s="57" t="s">
        <v>248</v>
      </c>
      <c r="G7" s="86">
        <v>42005</v>
      </c>
      <c r="H7" s="86">
        <v>42005</v>
      </c>
      <c r="I7" s="87" t="s">
        <v>204</v>
      </c>
      <c r="J7" s="86" t="s">
        <v>250</v>
      </c>
      <c r="K7" s="52" t="s">
        <v>201</v>
      </c>
      <c r="L7" s="52"/>
      <c r="M7" s="52" t="s">
        <v>230</v>
      </c>
      <c r="N7" s="57" t="s">
        <v>251</v>
      </c>
      <c r="O7" s="52" t="s">
        <v>51</v>
      </c>
      <c r="P7" s="53"/>
      <c r="Q7" s="53"/>
      <c r="R7" s="88"/>
      <c r="S7" s="88" t="s">
        <v>118</v>
      </c>
      <c r="T7" s="52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52" t="s">
        <v>209</v>
      </c>
      <c r="V7" s="52"/>
      <c r="W7" s="83"/>
      <c r="X7" s="83"/>
      <c r="Y7" s="83"/>
      <c r="Z7" s="83"/>
      <c r="AA7" s="83"/>
      <c r="AB7" s="68"/>
      <c r="AC7" s="83"/>
      <c r="AD7" s="83"/>
      <c r="AE7" s="83"/>
      <c r="AF7" s="83"/>
      <c r="AG7" s="117"/>
      <c r="AH7" s="83"/>
      <c r="AI7" s="120"/>
      <c r="AJ7" s="83"/>
      <c r="AK7" s="83"/>
      <c r="AL7" s="83"/>
      <c r="AM7" s="83"/>
      <c r="AN7" s="83"/>
      <c r="AO7" s="117"/>
      <c r="AP7" s="81"/>
      <c r="AQ7" s="120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</row>
    <row r="8" spans="1:82" s="23" customFormat="1" ht="90" customHeight="1">
      <c r="A8" s="85">
        <v>3</v>
      </c>
      <c r="B8" s="52" t="s">
        <v>243</v>
      </c>
      <c r="C8" s="57" t="s">
        <v>244</v>
      </c>
      <c r="D8" s="57" t="s">
        <v>253</v>
      </c>
      <c r="E8" s="52" t="s">
        <v>246</v>
      </c>
      <c r="F8" s="57" t="s">
        <v>234</v>
      </c>
      <c r="G8" s="86">
        <v>42005</v>
      </c>
      <c r="H8" s="86">
        <v>42005</v>
      </c>
      <c r="I8" s="87" t="s">
        <v>204</v>
      </c>
      <c r="J8" s="86" t="s">
        <v>250</v>
      </c>
      <c r="K8" s="52" t="s">
        <v>201</v>
      </c>
      <c r="L8" s="52"/>
      <c r="M8" s="52" t="s">
        <v>230</v>
      </c>
      <c r="N8" s="57" t="s">
        <v>251</v>
      </c>
      <c r="O8" s="52" t="s">
        <v>51</v>
      </c>
      <c r="P8" s="53"/>
      <c r="Q8" s="53"/>
      <c r="R8" s="88"/>
      <c r="S8" s="88" t="s">
        <v>118</v>
      </c>
      <c r="T8" s="52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52" t="s">
        <v>209</v>
      </c>
      <c r="V8" s="52"/>
      <c r="W8" s="83"/>
      <c r="X8" s="83"/>
      <c r="Y8" s="83"/>
      <c r="Z8" s="83"/>
      <c r="AA8" s="83"/>
      <c r="AB8" s="81">
        <v>3</v>
      </c>
      <c r="AC8" s="81">
        <v>3</v>
      </c>
      <c r="AD8" s="81">
        <v>3</v>
      </c>
      <c r="AE8" s="81">
        <v>3</v>
      </c>
      <c r="AF8" s="81">
        <v>3</v>
      </c>
      <c r="AG8" s="118">
        <v>3</v>
      </c>
      <c r="AH8" s="81">
        <v>3</v>
      </c>
      <c r="AI8" s="120"/>
      <c r="AJ8" s="83"/>
      <c r="AK8" s="83"/>
      <c r="AL8" s="83"/>
      <c r="AM8" s="83"/>
      <c r="AN8" s="83">
        <v>4</v>
      </c>
      <c r="AO8" s="117">
        <v>4</v>
      </c>
      <c r="AP8" s="81">
        <v>4</v>
      </c>
      <c r="AQ8" s="120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</row>
    <row r="9" spans="1:82" s="23" customFormat="1" ht="90" customHeight="1">
      <c r="A9" s="85">
        <v>4</v>
      </c>
      <c r="B9" s="52" t="s">
        <v>243</v>
      </c>
      <c r="C9" s="57" t="s">
        <v>244</v>
      </c>
      <c r="D9" s="57" t="s">
        <v>253</v>
      </c>
      <c r="E9" s="52" t="s">
        <v>246</v>
      </c>
      <c r="F9" s="57" t="s">
        <v>218</v>
      </c>
      <c r="G9" s="86">
        <v>42005</v>
      </c>
      <c r="H9" s="86">
        <v>42005</v>
      </c>
      <c r="I9" s="87" t="s">
        <v>204</v>
      </c>
      <c r="J9" s="86" t="s">
        <v>250</v>
      </c>
      <c r="K9" s="52" t="s">
        <v>201</v>
      </c>
      <c r="L9" s="52"/>
      <c r="M9" s="52" t="s">
        <v>230</v>
      </c>
      <c r="N9" s="57" t="s">
        <v>251</v>
      </c>
      <c r="O9" s="52" t="s">
        <v>51</v>
      </c>
      <c r="P9" s="53"/>
      <c r="Q9" s="53"/>
      <c r="R9" s="88"/>
      <c r="S9" s="88" t="s">
        <v>118</v>
      </c>
      <c r="T9" s="52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52" t="s">
        <v>209</v>
      </c>
      <c r="V9" s="52"/>
      <c r="W9" s="83"/>
      <c r="X9" s="83"/>
      <c r="Y9" s="83"/>
      <c r="Z9" s="83"/>
      <c r="AA9" s="83">
        <v>6</v>
      </c>
      <c r="AB9" s="81">
        <v>155</v>
      </c>
      <c r="AC9" s="83">
        <v>219</v>
      </c>
      <c r="AD9" s="83">
        <v>205</v>
      </c>
      <c r="AE9" s="83">
        <v>205</v>
      </c>
      <c r="AF9" s="83">
        <v>205</v>
      </c>
      <c r="AG9" s="83">
        <v>205</v>
      </c>
      <c r="AH9" s="83">
        <v>205</v>
      </c>
      <c r="AI9" s="120"/>
      <c r="AJ9" s="83"/>
      <c r="AK9" s="83"/>
      <c r="AL9" s="83"/>
      <c r="AM9" s="83">
        <v>3</v>
      </c>
      <c r="AN9" s="83">
        <v>138</v>
      </c>
      <c r="AO9" s="117">
        <v>145</v>
      </c>
      <c r="AP9" s="81">
        <v>140</v>
      </c>
      <c r="AQ9" s="120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</row>
    <row r="10" spans="1:82" s="23" customFormat="1" ht="90" customHeight="1">
      <c r="A10" s="85">
        <v>5</v>
      </c>
      <c r="B10" s="52" t="s">
        <v>243</v>
      </c>
      <c r="C10" s="57" t="s">
        <v>244</v>
      </c>
      <c r="D10" s="57" t="s">
        <v>253</v>
      </c>
      <c r="E10" s="52" t="s">
        <v>246</v>
      </c>
      <c r="F10" s="57" t="s">
        <v>249</v>
      </c>
      <c r="G10" s="86">
        <v>42005</v>
      </c>
      <c r="H10" s="86">
        <v>42005</v>
      </c>
      <c r="I10" s="87" t="s">
        <v>204</v>
      </c>
      <c r="J10" s="86" t="s">
        <v>250</v>
      </c>
      <c r="K10" s="52" t="s">
        <v>201</v>
      </c>
      <c r="L10" s="52"/>
      <c r="M10" s="52" t="s">
        <v>230</v>
      </c>
      <c r="N10" s="57" t="s">
        <v>251</v>
      </c>
      <c r="O10" s="52" t="s">
        <v>51</v>
      </c>
      <c r="P10" s="53"/>
      <c r="Q10" s="53"/>
      <c r="R10" s="88"/>
      <c r="S10" s="88" t="s">
        <v>118</v>
      </c>
      <c r="T10" s="52" t="str">
        <f>IF(ISBLANK(S10),"",IF(ISERROR(VLOOKUP(S10,'Гр.П 670'!$A$2:$B$57,2,FALSE)),"группы",VLOOKUP(S10,'Гр.П 670'!$A$2:$B$57,2,FALSE)))</f>
        <v>Расходные обязательства по предоставлению мер социальной поддержки льготным категориям граждан</v>
      </c>
      <c r="U10" s="52" t="s">
        <v>209</v>
      </c>
      <c r="V10" s="52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117"/>
      <c r="AH10" s="68"/>
      <c r="AI10" s="120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</row>
    <row r="11" spans="1:82" s="23" customFormat="1" ht="63.75" customHeight="1">
      <c r="A11" s="85">
        <v>6</v>
      </c>
      <c r="B11" s="52" t="s">
        <v>243</v>
      </c>
      <c r="C11" s="77" t="s">
        <v>245</v>
      </c>
      <c r="D11" s="52"/>
      <c r="E11" s="52" t="s">
        <v>246</v>
      </c>
      <c r="F11" s="52" t="s">
        <v>218</v>
      </c>
      <c r="G11" s="86">
        <v>42005</v>
      </c>
      <c r="H11" s="86">
        <v>42005</v>
      </c>
      <c r="I11" s="87" t="s">
        <v>204</v>
      </c>
      <c r="J11" s="86" t="s">
        <v>250</v>
      </c>
      <c r="K11" s="52" t="s">
        <v>201</v>
      </c>
      <c r="L11" s="52"/>
      <c r="M11" s="52" t="s">
        <v>230</v>
      </c>
      <c r="N11" s="52" t="s">
        <v>252</v>
      </c>
      <c r="O11" s="52" t="s">
        <v>51</v>
      </c>
      <c r="P11" s="52"/>
      <c r="Q11" s="52"/>
      <c r="R11" s="52"/>
      <c r="S11" s="88" t="s">
        <v>118</v>
      </c>
      <c r="T11" s="52" t="str">
        <f>IF(ISBLANK(S11),"",IF(ISERROR(VLOOKUP(S11,'Гр.П 670'!$A$2:$B$57,2,FALSE)),"группы",VLOOKUP(S11,'Гр.П 670'!$A$2:$B$57,2,FALSE)))</f>
        <v>Расходные обязательства по предоставлению мер социальной поддержки льготным категориям граждан</v>
      </c>
      <c r="U11" s="52" t="s">
        <v>209</v>
      </c>
      <c r="V11" s="52"/>
      <c r="W11" s="83"/>
      <c r="X11" s="83"/>
      <c r="Y11" s="83"/>
      <c r="Z11" s="83"/>
      <c r="AA11" s="83"/>
      <c r="AB11" s="89"/>
      <c r="AC11" s="83"/>
      <c r="AD11" s="83"/>
      <c r="AE11" s="83"/>
      <c r="AF11" s="83"/>
      <c r="AG11" s="117"/>
      <c r="AH11" s="68"/>
      <c r="AI11" s="120"/>
      <c r="AJ11" s="83"/>
      <c r="AK11" s="83"/>
      <c r="AL11" s="83"/>
      <c r="AM11" s="90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</row>
    <row r="12" spans="1:82" s="23" customFormat="1" ht="21.75" customHeight="1">
      <c r="A12" s="85"/>
      <c r="B12" s="52" t="s">
        <v>282</v>
      </c>
      <c r="C12" s="77"/>
      <c r="D12" s="52"/>
      <c r="E12" s="52"/>
      <c r="F12" s="52"/>
      <c r="G12" s="86"/>
      <c r="H12" s="86"/>
      <c r="I12" s="87"/>
      <c r="J12" s="86"/>
      <c r="K12" s="52"/>
      <c r="L12" s="52"/>
      <c r="M12" s="52"/>
      <c r="N12" s="52"/>
      <c r="O12" s="52"/>
      <c r="P12" s="52"/>
      <c r="Q12" s="52"/>
      <c r="R12" s="52"/>
      <c r="S12" s="88"/>
      <c r="T12" s="52"/>
      <c r="U12" s="52"/>
      <c r="V12" s="52"/>
      <c r="W12" s="83"/>
      <c r="X12" s="83"/>
      <c r="Y12" s="83"/>
      <c r="Z12" s="83"/>
      <c r="AA12" s="83">
        <f>SUM(AA6:AA11)</f>
        <v>8</v>
      </c>
      <c r="AB12" s="83">
        <f aca="true" t="shared" si="0" ref="AB12:AH12">SUM(AB6:AB11)</f>
        <v>158</v>
      </c>
      <c r="AC12" s="83">
        <f t="shared" si="0"/>
        <v>222</v>
      </c>
      <c r="AD12" s="83">
        <f t="shared" si="0"/>
        <v>208</v>
      </c>
      <c r="AE12" s="83">
        <f t="shared" si="0"/>
        <v>208</v>
      </c>
      <c r="AF12" s="83">
        <f t="shared" si="0"/>
        <v>208</v>
      </c>
      <c r="AG12" s="83">
        <f t="shared" si="0"/>
        <v>208</v>
      </c>
      <c r="AH12" s="83">
        <f t="shared" si="0"/>
        <v>208</v>
      </c>
      <c r="AI12" s="83"/>
      <c r="AJ12" s="83"/>
      <c r="AK12" s="83"/>
      <c r="AL12" s="83"/>
      <c r="AM12" s="83">
        <f>SUM(AM6:AM11)</f>
        <v>5</v>
      </c>
      <c r="AN12" s="83">
        <f>SUM(AN6:AN11)</f>
        <v>142</v>
      </c>
      <c r="AO12" s="83">
        <f>SUM(AO6:AO11)</f>
        <v>149</v>
      </c>
      <c r="AP12" s="83">
        <f>SUM(AP6:AP11)</f>
        <v>144</v>
      </c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</row>
    <row r="13" spans="1:82" s="23" customFormat="1" ht="31.5" customHeight="1">
      <c r="A13" s="91"/>
      <c r="B13" s="92"/>
      <c r="C13" s="75"/>
      <c r="D13" s="92"/>
      <c r="E13" s="92"/>
      <c r="F13" s="92"/>
      <c r="G13" s="93"/>
      <c r="H13" s="93"/>
      <c r="I13" s="94"/>
      <c r="J13" s="93"/>
      <c r="K13" s="92"/>
      <c r="L13" s="92"/>
      <c r="M13" s="92"/>
      <c r="N13" s="92"/>
      <c r="O13" s="92"/>
      <c r="P13" s="92"/>
      <c r="Q13" s="92"/>
      <c r="R13" s="92"/>
      <c r="S13" s="95"/>
      <c r="T13" s="92"/>
      <c r="U13" s="92"/>
      <c r="V13" s="92"/>
      <c r="W13" s="96"/>
      <c r="X13" s="96"/>
      <c r="Y13" s="96"/>
      <c r="Z13" s="96"/>
      <c r="AA13" s="96"/>
      <c r="AB13" s="97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8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96"/>
      <c r="BP13" s="96"/>
      <c r="BQ13" s="96"/>
      <c r="BR13" s="96"/>
      <c r="BS13" s="96"/>
      <c r="BT13" s="96"/>
      <c r="BU13" s="96"/>
      <c r="BV13" s="96"/>
      <c r="BW13" s="96"/>
      <c r="BX13" s="96"/>
      <c r="BY13" s="96"/>
      <c r="BZ13" s="96"/>
      <c r="CA13" s="96"/>
      <c r="CB13" s="96"/>
      <c r="CC13" s="96"/>
      <c r="CD13" s="96"/>
    </row>
    <row r="14" spans="1:82" s="23" customFormat="1" ht="18.75" customHeight="1">
      <c r="A14" s="25"/>
      <c r="B14" s="43" t="s">
        <v>187</v>
      </c>
      <c r="C14" s="76" t="s">
        <v>186</v>
      </c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45" t="s">
        <v>195</v>
      </c>
      <c r="D15" s="25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44"/>
      <c r="D16" s="25"/>
      <c r="E16" s="22"/>
      <c r="F16" s="22"/>
      <c r="G16" s="22"/>
      <c r="H16" s="22"/>
      <c r="I16" s="22"/>
      <c r="J16" s="2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1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1"/>
      <c r="L18" s="21"/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1"/>
      <c r="L19" s="21"/>
      <c r="M19" s="21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1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"/>
      <c r="L25" s="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"/>
      <c r="E26" s="22"/>
      <c r="F26" s="22"/>
      <c r="G26" s="22"/>
      <c r="H26" s="22"/>
      <c r="I26" s="22"/>
      <c r="J26" s="22"/>
      <c r="K26" s="2"/>
      <c r="L26" s="2"/>
      <c r="M26" s="2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6"/>
      <c r="X27" s="6"/>
      <c r="Y27" s="6"/>
      <c r="Z27" s="6"/>
      <c r="AA27" s="6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6"/>
      <c r="AA28" s="6"/>
      <c r="AB28" s="18"/>
      <c r="AC28" s="18"/>
      <c r="AD28" s="18"/>
      <c r="AE28" s="18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  <c r="Y29" s="24"/>
      <c r="Z29" s="24"/>
      <c r="AA29" s="6"/>
      <c r="AB29" s="18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16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16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16"/>
      <c r="O39" s="16"/>
      <c r="P39" s="16"/>
      <c r="Q39" s="16"/>
      <c r="R39" s="16"/>
      <c r="S39" s="16"/>
      <c r="T39" s="16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6"/>
      <c r="AA40" s="6"/>
      <c r="AB40" s="18"/>
      <c r="AC40" s="18"/>
      <c r="AD40" s="18"/>
      <c r="AE40" s="18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16"/>
      <c r="V49" s="17"/>
      <c r="W49" s="18"/>
      <c r="X49" s="18"/>
      <c r="Y49" s="18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18"/>
      <c r="X50" s="18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1:82" s="23" customFormat="1" ht="19.5" customHeight="1">
      <c r="A56" s="25"/>
      <c r="B56" s="25"/>
      <c r="C56" s="25"/>
      <c r="D56" s="25"/>
      <c r="E56" s="22"/>
      <c r="F56" s="22"/>
      <c r="G56" s="22"/>
      <c r="H56" s="22"/>
      <c r="I56" s="22"/>
      <c r="J56" s="22"/>
      <c r="K56" s="25"/>
      <c r="L56" s="25"/>
      <c r="M56" s="25"/>
      <c r="N56" s="16"/>
      <c r="O56" s="16"/>
      <c r="P56" s="16"/>
      <c r="Q56" s="16"/>
      <c r="R56" s="16"/>
      <c r="S56" s="16"/>
      <c r="T56" s="16"/>
      <c r="U56" s="25"/>
      <c r="V56" s="17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</row>
  </sheetData>
  <sheetProtection/>
  <mergeCells count="40">
    <mergeCell ref="AD2:AH2"/>
    <mergeCell ref="A2:A4"/>
    <mergeCell ref="B2:V2"/>
    <mergeCell ref="W2:AB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T4"/>
    <mergeCell ref="U3:U4"/>
    <mergeCell ref="V3:V4"/>
    <mergeCell ref="W3:AH3"/>
    <mergeCell ref="AI3:AP3"/>
    <mergeCell ref="AQ3:BA3"/>
    <mergeCell ref="BR3:BW3"/>
    <mergeCell ref="BX3:CD3"/>
    <mergeCell ref="BB3:BC3"/>
    <mergeCell ref="BD3:BD4"/>
    <mergeCell ref="BE3:BE4"/>
    <mergeCell ref="BF3:BH3"/>
    <mergeCell ref="BI3:BL3"/>
    <mergeCell ref="BM3:BQ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D54"/>
  <sheetViews>
    <sheetView zoomScale="70" zoomScaleNormal="70" zoomScalePageLayoutView="0" workbookViewId="0" topLeftCell="A1">
      <selection activeCell="F6" sqref="F6:F9"/>
    </sheetView>
  </sheetViews>
  <sheetFormatPr defaultColWidth="9.140625" defaultRowHeight="15"/>
  <cols>
    <col min="1" max="1" width="4.281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4" width="15.00390625" style="15" customWidth="1"/>
    <col min="15" max="15" width="17.00390625" style="15" customWidth="1"/>
    <col min="16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1"/>
      <c r="AC2" s="179" t="s">
        <v>194</v>
      </c>
      <c r="AD2" s="180"/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41" t="s">
        <v>3</v>
      </c>
      <c r="X4" s="41" t="s">
        <v>4</v>
      </c>
      <c r="Y4" s="41" t="s">
        <v>5</v>
      </c>
      <c r="Z4" s="41" t="s">
        <v>6</v>
      </c>
      <c r="AA4" s="41" t="s">
        <v>7</v>
      </c>
      <c r="AB4" s="41" t="s">
        <v>42</v>
      </c>
      <c r="AC4" s="41" t="s">
        <v>43</v>
      </c>
      <c r="AD4" s="41" t="s">
        <v>278</v>
      </c>
      <c r="AE4" s="41" t="s">
        <v>38</v>
      </c>
      <c r="AF4" s="41" t="s">
        <v>41</v>
      </c>
      <c r="AG4" s="108" t="s">
        <v>44</v>
      </c>
      <c r="AH4" s="108" t="s">
        <v>277</v>
      </c>
      <c r="AI4" s="107" t="s">
        <v>3</v>
      </c>
      <c r="AJ4" s="108" t="s">
        <v>4</v>
      </c>
      <c r="AK4" s="108" t="s">
        <v>5</v>
      </c>
      <c r="AL4" s="108" t="s">
        <v>6</v>
      </c>
      <c r="AM4" s="108" t="s">
        <v>7</v>
      </c>
      <c r="AN4" s="108" t="s">
        <v>42</v>
      </c>
      <c r="AO4" s="108" t="s">
        <v>43</v>
      </c>
      <c r="AP4" s="122" t="s">
        <v>279</v>
      </c>
      <c r="AQ4" s="41" t="s">
        <v>3</v>
      </c>
      <c r="AR4" s="41" t="s">
        <v>4</v>
      </c>
      <c r="AS4" s="41" t="s">
        <v>5</v>
      </c>
      <c r="AT4" s="41" t="s">
        <v>6</v>
      </c>
      <c r="AU4" s="41" t="s">
        <v>7</v>
      </c>
      <c r="AV4" s="41" t="s">
        <v>42</v>
      </c>
      <c r="AW4" s="41" t="s">
        <v>45</v>
      </c>
      <c r="AX4" s="41" t="s">
        <v>37</v>
      </c>
      <c r="AY4" s="41" t="s">
        <v>38</v>
      </c>
      <c r="AZ4" s="41" t="s">
        <v>41</v>
      </c>
      <c r="BA4" s="41" t="s">
        <v>44</v>
      </c>
      <c r="BB4" s="41" t="s">
        <v>42</v>
      </c>
      <c r="BC4" s="41" t="s">
        <v>130</v>
      </c>
      <c r="BD4" s="176"/>
      <c r="BE4" s="174"/>
      <c r="BF4" s="42" t="s">
        <v>25</v>
      </c>
      <c r="BG4" s="42" t="s">
        <v>26</v>
      </c>
      <c r="BH4" s="42" t="s">
        <v>27</v>
      </c>
      <c r="BI4" s="42" t="s">
        <v>28</v>
      </c>
      <c r="BJ4" s="42" t="s">
        <v>29</v>
      </c>
      <c r="BK4" s="42" t="s">
        <v>30</v>
      </c>
      <c r="BL4" s="42" t="s">
        <v>27</v>
      </c>
      <c r="BM4" s="42" t="s">
        <v>31</v>
      </c>
      <c r="BN4" s="42" t="s">
        <v>32</v>
      </c>
      <c r="BO4" s="42" t="s">
        <v>33</v>
      </c>
      <c r="BP4" s="42" t="s">
        <v>30</v>
      </c>
      <c r="BQ4" s="42" t="s">
        <v>27</v>
      </c>
      <c r="BR4" s="42" t="s">
        <v>34</v>
      </c>
      <c r="BS4" s="42" t="s">
        <v>35</v>
      </c>
      <c r="BT4" s="42" t="s">
        <v>36</v>
      </c>
      <c r="BU4" s="42" t="s">
        <v>33</v>
      </c>
      <c r="BV4" s="42" t="s">
        <v>30</v>
      </c>
      <c r="BW4" s="42" t="s">
        <v>27</v>
      </c>
      <c r="BX4" s="42" t="s">
        <v>47</v>
      </c>
      <c r="BY4" s="42" t="s">
        <v>48</v>
      </c>
      <c r="BZ4" s="42" t="s">
        <v>49</v>
      </c>
      <c r="CA4" s="42" t="s">
        <v>36</v>
      </c>
      <c r="CB4" s="42" t="s">
        <v>33</v>
      </c>
      <c r="CC4" s="42" t="s">
        <v>30</v>
      </c>
      <c r="CD4" s="42" t="s">
        <v>27</v>
      </c>
    </row>
    <row r="5" spans="1:82" s="26" customFormat="1" ht="21.75" customHeight="1">
      <c r="A5" s="41">
        <v>1</v>
      </c>
      <c r="B5" s="41">
        <v>2</v>
      </c>
      <c r="C5" s="20">
        <v>3</v>
      </c>
      <c r="D5" s="20">
        <v>4</v>
      </c>
      <c r="E5" s="41">
        <v>5</v>
      </c>
      <c r="F5" s="41">
        <v>6</v>
      </c>
      <c r="G5" s="20">
        <v>7</v>
      </c>
      <c r="H5" s="20">
        <v>8</v>
      </c>
      <c r="I5" s="41">
        <v>9</v>
      </c>
      <c r="J5" s="41">
        <v>10</v>
      </c>
      <c r="K5" s="20">
        <v>11</v>
      </c>
      <c r="L5" s="20">
        <v>12</v>
      </c>
      <c r="M5" s="41">
        <v>13</v>
      </c>
      <c r="N5" s="41">
        <v>14</v>
      </c>
      <c r="O5" s="20">
        <v>15</v>
      </c>
      <c r="P5" s="20">
        <v>16</v>
      </c>
      <c r="Q5" s="41">
        <v>17</v>
      </c>
      <c r="R5" s="41">
        <v>18</v>
      </c>
      <c r="S5" s="20">
        <v>19</v>
      </c>
      <c r="T5" s="20">
        <v>20</v>
      </c>
      <c r="U5" s="41">
        <v>21</v>
      </c>
      <c r="V5" s="41">
        <v>22</v>
      </c>
      <c r="W5" s="20">
        <v>23</v>
      </c>
      <c r="X5" s="20">
        <v>24</v>
      </c>
      <c r="Y5" s="41">
        <v>25</v>
      </c>
      <c r="Z5" s="41">
        <v>26</v>
      </c>
      <c r="AA5" s="20">
        <v>27</v>
      </c>
      <c r="AB5" s="20">
        <v>28</v>
      </c>
      <c r="AC5" s="41">
        <v>29</v>
      </c>
      <c r="AD5" s="41">
        <v>30</v>
      </c>
      <c r="AE5" s="20">
        <v>31</v>
      </c>
      <c r="AF5" s="20">
        <v>32</v>
      </c>
      <c r="AG5" s="108">
        <v>33</v>
      </c>
      <c r="AH5" s="123"/>
      <c r="AI5" s="107">
        <v>34</v>
      </c>
      <c r="AJ5" s="20">
        <v>35</v>
      </c>
      <c r="AK5" s="20">
        <v>36</v>
      </c>
      <c r="AL5" s="108">
        <v>37</v>
      </c>
      <c r="AM5" s="108">
        <v>38</v>
      </c>
      <c r="AN5" s="20">
        <v>39</v>
      </c>
      <c r="AO5" s="112">
        <v>40</v>
      </c>
      <c r="AP5" s="123"/>
      <c r="AQ5" s="107">
        <v>41</v>
      </c>
      <c r="AR5" s="41">
        <v>42</v>
      </c>
      <c r="AS5" s="20">
        <v>43</v>
      </c>
      <c r="AT5" s="20">
        <v>44</v>
      </c>
      <c r="AU5" s="41">
        <v>45</v>
      </c>
      <c r="AV5" s="41">
        <v>46</v>
      </c>
      <c r="AW5" s="20">
        <v>47</v>
      </c>
      <c r="AX5" s="20">
        <v>48</v>
      </c>
      <c r="AY5" s="41">
        <v>49</v>
      </c>
      <c r="AZ5" s="41">
        <v>50</v>
      </c>
      <c r="BA5" s="20">
        <v>51</v>
      </c>
      <c r="BB5" s="20">
        <v>52</v>
      </c>
      <c r="BC5" s="41">
        <v>53</v>
      </c>
      <c r="BD5" s="41">
        <v>54</v>
      </c>
      <c r="BE5" s="20">
        <v>55</v>
      </c>
      <c r="BF5" s="20">
        <v>56</v>
      </c>
      <c r="BG5" s="41">
        <v>57</v>
      </c>
      <c r="BH5" s="41">
        <v>58</v>
      </c>
      <c r="BI5" s="20">
        <v>59</v>
      </c>
      <c r="BJ5" s="20">
        <v>60</v>
      </c>
      <c r="BK5" s="41">
        <v>61</v>
      </c>
      <c r="BL5" s="41">
        <v>62</v>
      </c>
      <c r="BM5" s="20">
        <v>63</v>
      </c>
      <c r="BN5" s="20">
        <v>64</v>
      </c>
      <c r="BO5" s="41">
        <v>65</v>
      </c>
      <c r="BP5" s="41">
        <v>66</v>
      </c>
      <c r="BQ5" s="20">
        <v>67</v>
      </c>
      <c r="BR5" s="20">
        <v>68</v>
      </c>
      <c r="BS5" s="41">
        <v>69</v>
      </c>
      <c r="BT5" s="41">
        <v>70</v>
      </c>
      <c r="BU5" s="20">
        <v>71</v>
      </c>
      <c r="BV5" s="20">
        <v>72</v>
      </c>
      <c r="BW5" s="41">
        <v>73</v>
      </c>
      <c r="BX5" s="41">
        <v>74</v>
      </c>
      <c r="BY5" s="20">
        <v>75</v>
      </c>
      <c r="BZ5" s="20">
        <v>76</v>
      </c>
      <c r="CA5" s="41">
        <v>77</v>
      </c>
      <c r="CB5" s="41">
        <v>78</v>
      </c>
      <c r="CC5" s="20">
        <v>79</v>
      </c>
      <c r="CD5" s="20">
        <v>80</v>
      </c>
    </row>
    <row r="6" spans="1:82" s="23" customFormat="1" ht="125.25" customHeight="1">
      <c r="A6" s="41">
        <v>1</v>
      </c>
      <c r="B6" s="25" t="s">
        <v>254</v>
      </c>
      <c r="C6" s="63" t="s">
        <v>256</v>
      </c>
      <c r="D6" s="63" t="s">
        <v>255</v>
      </c>
      <c r="E6" s="52" t="s">
        <v>246</v>
      </c>
      <c r="F6" s="74" t="s">
        <v>218</v>
      </c>
      <c r="G6" s="22">
        <v>42005</v>
      </c>
      <c r="H6" s="22">
        <v>42005</v>
      </c>
      <c r="I6" s="3" t="s">
        <v>204</v>
      </c>
      <c r="J6" s="22" t="s">
        <v>203</v>
      </c>
      <c r="K6" s="52" t="s">
        <v>201</v>
      </c>
      <c r="L6" s="25"/>
      <c r="M6" s="25" t="s">
        <v>230</v>
      </c>
      <c r="N6" s="25" t="s">
        <v>205</v>
      </c>
      <c r="O6" s="25" t="s">
        <v>51</v>
      </c>
      <c r="P6" s="21"/>
      <c r="Q6" s="21"/>
      <c r="R6" s="2"/>
      <c r="S6" s="40" t="s">
        <v>118</v>
      </c>
      <c r="T6" s="25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25" t="s">
        <v>209</v>
      </c>
      <c r="V6" s="25"/>
      <c r="W6" s="24"/>
      <c r="X6" s="24"/>
      <c r="Y6" s="24"/>
      <c r="Z6" s="24"/>
      <c r="AA6" s="24">
        <v>12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44">
        <v>0</v>
      </c>
      <c r="AI6" s="79"/>
      <c r="AJ6" s="24"/>
      <c r="AK6" s="24"/>
      <c r="AL6" s="24"/>
      <c r="AM6" s="24">
        <v>3</v>
      </c>
      <c r="AN6" s="24">
        <v>0</v>
      </c>
      <c r="AO6" s="110">
        <v>0</v>
      </c>
      <c r="AP6" s="44">
        <v>0</v>
      </c>
      <c r="AQ6" s="7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20" customHeight="1">
      <c r="A7" s="71">
        <v>2</v>
      </c>
      <c r="B7" s="25" t="s">
        <v>254</v>
      </c>
      <c r="C7" s="63" t="s">
        <v>256</v>
      </c>
      <c r="D7" s="63" t="s">
        <v>255</v>
      </c>
      <c r="E7" s="52" t="s">
        <v>246</v>
      </c>
      <c r="F7" s="74" t="s">
        <v>234</v>
      </c>
      <c r="G7" s="22">
        <v>42005</v>
      </c>
      <c r="H7" s="22">
        <v>42005</v>
      </c>
      <c r="I7" s="3" t="s">
        <v>204</v>
      </c>
      <c r="J7" s="22" t="s">
        <v>203</v>
      </c>
      <c r="K7" s="52" t="s">
        <v>201</v>
      </c>
      <c r="L7" s="25"/>
      <c r="M7" s="25" t="s">
        <v>230</v>
      </c>
      <c r="N7" s="25" t="s">
        <v>205</v>
      </c>
      <c r="O7" s="25" t="s">
        <v>51</v>
      </c>
      <c r="P7" s="21"/>
      <c r="Q7" s="21"/>
      <c r="R7" s="2"/>
      <c r="S7" s="40" t="s">
        <v>118</v>
      </c>
      <c r="T7" s="25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25" t="s">
        <v>209</v>
      </c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79"/>
      <c r="AJ7" s="24"/>
      <c r="AK7" s="24"/>
      <c r="AL7" s="24"/>
      <c r="AM7" s="24"/>
      <c r="AN7" s="24"/>
      <c r="AO7" s="110"/>
      <c r="AP7" s="124"/>
      <c r="AQ7" s="79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124.5" customHeight="1">
      <c r="A8" s="71">
        <v>3</v>
      </c>
      <c r="B8" s="25" t="s">
        <v>254</v>
      </c>
      <c r="C8" s="63" t="s">
        <v>256</v>
      </c>
      <c r="D8" s="63" t="s">
        <v>255</v>
      </c>
      <c r="E8" s="52" t="s">
        <v>246</v>
      </c>
      <c r="F8" s="74" t="s">
        <v>216</v>
      </c>
      <c r="G8" s="22">
        <v>42005</v>
      </c>
      <c r="H8" s="22">
        <v>42005</v>
      </c>
      <c r="I8" s="3" t="s">
        <v>204</v>
      </c>
      <c r="J8" s="22" t="s">
        <v>203</v>
      </c>
      <c r="K8" s="52" t="s">
        <v>201</v>
      </c>
      <c r="L8" s="25"/>
      <c r="M8" s="25" t="s">
        <v>230</v>
      </c>
      <c r="N8" s="25" t="s">
        <v>205</v>
      </c>
      <c r="O8" s="25" t="s">
        <v>51</v>
      </c>
      <c r="P8" s="21"/>
      <c r="Q8" s="21"/>
      <c r="R8" s="2"/>
      <c r="S8" s="40" t="s">
        <v>118</v>
      </c>
      <c r="T8" s="25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25" t="s">
        <v>209</v>
      </c>
      <c r="V8" s="2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79"/>
      <c r="AJ8" s="24"/>
      <c r="AK8" s="24"/>
      <c r="AL8" s="24"/>
      <c r="AM8" s="24"/>
      <c r="AN8" s="24"/>
      <c r="AO8" s="110"/>
      <c r="AP8" s="124"/>
      <c r="AQ8" s="79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117" customHeight="1">
      <c r="A9" s="71">
        <v>4</v>
      </c>
      <c r="B9" s="25" t="s">
        <v>254</v>
      </c>
      <c r="C9" s="63" t="s">
        <v>256</v>
      </c>
      <c r="D9" s="63" t="s">
        <v>255</v>
      </c>
      <c r="E9" s="52" t="s">
        <v>246</v>
      </c>
      <c r="F9" s="74" t="s">
        <v>217</v>
      </c>
      <c r="G9" s="22">
        <v>42005</v>
      </c>
      <c r="H9" s="22">
        <v>42005</v>
      </c>
      <c r="I9" s="3" t="s">
        <v>204</v>
      </c>
      <c r="J9" s="22" t="s">
        <v>203</v>
      </c>
      <c r="K9" s="52" t="s">
        <v>201</v>
      </c>
      <c r="L9" s="25"/>
      <c r="M9" s="25" t="s">
        <v>230</v>
      </c>
      <c r="N9" s="25" t="s">
        <v>205</v>
      </c>
      <c r="O9" s="25" t="s">
        <v>51</v>
      </c>
      <c r="P9" s="21"/>
      <c r="Q9" s="21"/>
      <c r="R9" s="2"/>
      <c r="S9" s="40" t="s">
        <v>118</v>
      </c>
      <c r="T9" s="25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25" t="s">
        <v>209</v>
      </c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79"/>
      <c r="AJ9" s="24"/>
      <c r="AK9" s="24"/>
      <c r="AL9" s="24"/>
      <c r="AM9" s="24"/>
      <c r="AN9" s="24"/>
      <c r="AO9" s="110"/>
      <c r="AP9" s="124"/>
      <c r="AQ9" s="79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3" customFormat="1" ht="34.5" customHeight="1">
      <c r="A10" s="71"/>
      <c r="B10" s="25" t="s">
        <v>282</v>
      </c>
      <c r="C10" s="25"/>
      <c r="D10" s="25"/>
      <c r="E10" s="25"/>
      <c r="F10" s="39"/>
      <c r="G10" s="22"/>
      <c r="H10" s="22"/>
      <c r="I10" s="3"/>
      <c r="J10" s="22"/>
      <c r="K10" s="25"/>
      <c r="L10" s="25"/>
      <c r="M10" s="25"/>
      <c r="N10" s="25"/>
      <c r="O10" s="25"/>
      <c r="P10" s="21"/>
      <c r="Q10" s="21"/>
      <c r="R10" s="2"/>
      <c r="S10" s="40"/>
      <c r="T10" s="25"/>
      <c r="U10" s="25"/>
      <c r="V10" s="25"/>
      <c r="W10" s="24"/>
      <c r="X10" s="24"/>
      <c r="Y10" s="24"/>
      <c r="Z10" s="24"/>
      <c r="AA10" s="24">
        <f>SUM(AA6:AA9)</f>
        <v>12</v>
      </c>
      <c r="AB10" s="24">
        <f aca="true" t="shared" si="0" ref="AB10:AH10">SUM(AB6:AB9)</f>
        <v>0</v>
      </c>
      <c r="AC10" s="24">
        <f t="shared" si="0"/>
        <v>0</v>
      </c>
      <c r="AD10" s="24">
        <f t="shared" si="0"/>
        <v>0</v>
      </c>
      <c r="AE10" s="24">
        <f t="shared" si="0"/>
        <v>0</v>
      </c>
      <c r="AF10" s="24">
        <f t="shared" si="0"/>
        <v>0</v>
      </c>
      <c r="AG10" s="24">
        <f t="shared" si="0"/>
        <v>0</v>
      </c>
      <c r="AH10" s="24">
        <f t="shared" si="0"/>
        <v>0</v>
      </c>
      <c r="AI10" s="24"/>
      <c r="AJ10" s="24"/>
      <c r="AK10" s="24"/>
      <c r="AL10" s="24"/>
      <c r="AM10" s="24">
        <f>SUM(AM6:AM9)</f>
        <v>3</v>
      </c>
      <c r="AN10" s="24">
        <f>SUM(AN6:AN9)</f>
        <v>0</v>
      </c>
      <c r="AO10" s="24">
        <f>SUM(AO6:AO9)</f>
        <v>0</v>
      </c>
      <c r="AP10" s="24">
        <f>SUM(AP6:AP9)</f>
        <v>0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3" customFormat="1" ht="19.5" customHeight="1">
      <c r="A11" s="25"/>
      <c r="B11" s="25"/>
      <c r="C11" s="25"/>
      <c r="D11" s="25"/>
      <c r="E11" s="22"/>
      <c r="F11" s="22"/>
      <c r="G11" s="22"/>
      <c r="H11" s="22"/>
      <c r="I11" s="22"/>
      <c r="J11" s="2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3" customFormat="1" ht="18.75" customHeight="1">
      <c r="A12" s="25"/>
      <c r="B12" s="43" t="s">
        <v>187</v>
      </c>
      <c r="C12" s="45" t="s">
        <v>186</v>
      </c>
      <c r="D12" s="25"/>
      <c r="E12" s="22"/>
      <c r="F12" s="22"/>
      <c r="G12" s="22"/>
      <c r="H12" s="22"/>
      <c r="I12" s="22"/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9.5" customHeight="1">
      <c r="A13" s="25"/>
      <c r="B13" s="25"/>
      <c r="C13" s="45" t="s">
        <v>195</v>
      </c>
      <c r="D13" s="25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9.5" customHeight="1">
      <c r="A14" s="25"/>
      <c r="B14" s="25"/>
      <c r="C14" s="44"/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1"/>
      <c r="L15" s="21"/>
      <c r="M15" s="21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1"/>
      <c r="L16" s="21"/>
      <c r="M16" s="21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1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6"/>
      <c r="X25" s="6"/>
      <c r="Y25" s="6"/>
      <c r="Z25" s="6"/>
      <c r="AA25" s="6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6"/>
      <c r="AA26" s="6"/>
      <c r="AB26" s="18"/>
      <c r="AC26" s="18"/>
      <c r="AD26" s="18"/>
      <c r="AE26" s="18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4"/>
      <c r="Z27" s="24"/>
      <c r="AA27" s="6"/>
      <c r="AB27" s="18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25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6"/>
      <c r="AA38" s="6"/>
      <c r="AB38" s="18"/>
      <c r="AC38" s="18"/>
      <c r="AD38" s="18"/>
      <c r="AE38" s="18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7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16"/>
      <c r="V47" s="17"/>
      <c r="W47" s="18"/>
      <c r="X47" s="18"/>
      <c r="Y47" s="18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18"/>
      <c r="X48" s="18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</sheetData>
  <sheetProtection/>
  <mergeCells count="40">
    <mergeCell ref="A2:A4"/>
    <mergeCell ref="B2:V2"/>
    <mergeCell ref="W2:AB2"/>
    <mergeCell ref="AC2:AH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T4"/>
    <mergeCell ref="U3:U4"/>
    <mergeCell ref="V3:V4"/>
    <mergeCell ref="W3:AH3"/>
    <mergeCell ref="AI3:AP3"/>
    <mergeCell ref="AQ3:BA3"/>
    <mergeCell ref="BR3:BW3"/>
    <mergeCell ref="BX3:CD3"/>
    <mergeCell ref="BB3:BC3"/>
    <mergeCell ref="BD3:BD4"/>
    <mergeCell ref="BE3:BE4"/>
    <mergeCell ref="BF3:BH3"/>
    <mergeCell ref="BI3:BL3"/>
    <mergeCell ref="BM3:BQ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D55"/>
  <sheetViews>
    <sheetView zoomScale="70" zoomScaleNormal="70" zoomScalePageLayoutView="0" workbookViewId="0" topLeftCell="G4">
      <selection activeCell="F6" sqref="F6:F9"/>
    </sheetView>
  </sheetViews>
  <sheetFormatPr defaultColWidth="9.140625" defaultRowHeight="15"/>
  <cols>
    <col min="1" max="1" width="6.281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4" width="15.00390625" style="15" customWidth="1"/>
    <col min="15" max="15" width="16.00390625" style="15" customWidth="1"/>
    <col min="16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0"/>
      <c r="AC2" s="109"/>
      <c r="AD2" s="179" t="s">
        <v>194</v>
      </c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41" t="s">
        <v>3</v>
      </c>
      <c r="X4" s="41" t="s">
        <v>4</v>
      </c>
      <c r="Y4" s="41" t="s">
        <v>5</v>
      </c>
      <c r="Z4" s="41" t="s">
        <v>6</v>
      </c>
      <c r="AA4" s="41" t="s">
        <v>7</v>
      </c>
      <c r="AB4" s="41" t="s">
        <v>42</v>
      </c>
      <c r="AC4" s="41" t="s">
        <v>43</v>
      </c>
      <c r="AD4" s="41" t="s">
        <v>278</v>
      </c>
      <c r="AE4" s="41" t="s">
        <v>38</v>
      </c>
      <c r="AF4" s="41" t="s">
        <v>41</v>
      </c>
      <c r="AG4" s="41" t="s">
        <v>44</v>
      </c>
      <c r="AH4" s="108" t="s">
        <v>277</v>
      </c>
      <c r="AI4" s="41" t="s">
        <v>3</v>
      </c>
      <c r="AJ4" s="41" t="s">
        <v>4</v>
      </c>
      <c r="AK4" s="41" t="s">
        <v>5</v>
      </c>
      <c r="AL4" s="41" t="s">
        <v>6</v>
      </c>
      <c r="AM4" s="41" t="s">
        <v>7</v>
      </c>
      <c r="AN4" s="41" t="s">
        <v>42</v>
      </c>
      <c r="AO4" s="41" t="s">
        <v>43</v>
      </c>
      <c r="AP4" s="113" t="s">
        <v>279</v>
      </c>
      <c r="AQ4" s="41" t="s">
        <v>3</v>
      </c>
      <c r="AR4" s="41" t="s">
        <v>4</v>
      </c>
      <c r="AS4" s="41" t="s">
        <v>5</v>
      </c>
      <c r="AT4" s="41" t="s">
        <v>6</v>
      </c>
      <c r="AU4" s="41" t="s">
        <v>7</v>
      </c>
      <c r="AV4" s="41" t="s">
        <v>42</v>
      </c>
      <c r="AW4" s="41" t="s">
        <v>45</v>
      </c>
      <c r="AX4" s="41" t="s">
        <v>37</v>
      </c>
      <c r="AY4" s="41" t="s">
        <v>38</v>
      </c>
      <c r="AZ4" s="41" t="s">
        <v>41</v>
      </c>
      <c r="BA4" s="41" t="s">
        <v>44</v>
      </c>
      <c r="BB4" s="41" t="s">
        <v>42</v>
      </c>
      <c r="BC4" s="41" t="s">
        <v>130</v>
      </c>
      <c r="BD4" s="176"/>
      <c r="BE4" s="174"/>
      <c r="BF4" s="42" t="s">
        <v>25</v>
      </c>
      <c r="BG4" s="42" t="s">
        <v>26</v>
      </c>
      <c r="BH4" s="42" t="s">
        <v>27</v>
      </c>
      <c r="BI4" s="42" t="s">
        <v>28</v>
      </c>
      <c r="BJ4" s="42" t="s">
        <v>29</v>
      </c>
      <c r="BK4" s="42" t="s">
        <v>30</v>
      </c>
      <c r="BL4" s="42" t="s">
        <v>27</v>
      </c>
      <c r="BM4" s="42" t="s">
        <v>31</v>
      </c>
      <c r="BN4" s="42" t="s">
        <v>32</v>
      </c>
      <c r="BO4" s="42" t="s">
        <v>33</v>
      </c>
      <c r="BP4" s="42" t="s">
        <v>30</v>
      </c>
      <c r="BQ4" s="42" t="s">
        <v>27</v>
      </c>
      <c r="BR4" s="42" t="s">
        <v>34</v>
      </c>
      <c r="BS4" s="42" t="s">
        <v>35</v>
      </c>
      <c r="BT4" s="42" t="s">
        <v>36</v>
      </c>
      <c r="BU4" s="42" t="s">
        <v>33</v>
      </c>
      <c r="BV4" s="42" t="s">
        <v>30</v>
      </c>
      <c r="BW4" s="42" t="s">
        <v>27</v>
      </c>
      <c r="BX4" s="42" t="s">
        <v>47</v>
      </c>
      <c r="BY4" s="42" t="s">
        <v>48</v>
      </c>
      <c r="BZ4" s="42" t="s">
        <v>49</v>
      </c>
      <c r="CA4" s="42" t="s">
        <v>36</v>
      </c>
      <c r="CB4" s="42" t="s">
        <v>33</v>
      </c>
      <c r="CC4" s="42" t="s">
        <v>30</v>
      </c>
      <c r="CD4" s="42" t="s">
        <v>27</v>
      </c>
    </row>
    <row r="5" spans="1:82" s="26" customFormat="1" ht="21.75" customHeight="1">
      <c r="A5" s="41">
        <v>1</v>
      </c>
      <c r="B5" s="41">
        <v>2</v>
      </c>
      <c r="C5" s="20">
        <v>3</v>
      </c>
      <c r="D5" s="20">
        <v>4</v>
      </c>
      <c r="E5" s="41">
        <v>5</v>
      </c>
      <c r="F5" s="41">
        <v>6</v>
      </c>
      <c r="G5" s="20">
        <v>7</v>
      </c>
      <c r="H5" s="20">
        <v>8</v>
      </c>
      <c r="I5" s="41">
        <v>9</v>
      </c>
      <c r="J5" s="41">
        <v>10</v>
      </c>
      <c r="K5" s="20">
        <v>11</v>
      </c>
      <c r="L5" s="20">
        <v>12</v>
      </c>
      <c r="M5" s="41">
        <v>13</v>
      </c>
      <c r="N5" s="41">
        <v>14</v>
      </c>
      <c r="O5" s="20">
        <v>15</v>
      </c>
      <c r="P5" s="20">
        <v>16</v>
      </c>
      <c r="Q5" s="41">
        <v>17</v>
      </c>
      <c r="R5" s="41">
        <v>18</v>
      </c>
      <c r="S5" s="20">
        <v>19</v>
      </c>
      <c r="T5" s="20">
        <v>20</v>
      </c>
      <c r="U5" s="41">
        <v>21</v>
      </c>
      <c r="V5" s="41">
        <v>22</v>
      </c>
      <c r="W5" s="20">
        <v>23</v>
      </c>
      <c r="X5" s="20">
        <v>24</v>
      </c>
      <c r="Y5" s="41">
        <v>25</v>
      </c>
      <c r="Z5" s="41">
        <v>26</v>
      </c>
      <c r="AA5" s="20">
        <v>27</v>
      </c>
      <c r="AB5" s="20">
        <v>28</v>
      </c>
      <c r="AC5" s="41">
        <v>29</v>
      </c>
      <c r="AD5" s="41">
        <v>30</v>
      </c>
      <c r="AE5" s="20">
        <v>31</v>
      </c>
      <c r="AF5" s="20">
        <v>32</v>
      </c>
      <c r="AG5" s="41">
        <v>33</v>
      </c>
      <c r="AH5" s="123"/>
      <c r="AI5" s="41">
        <v>34</v>
      </c>
      <c r="AJ5" s="20">
        <v>35</v>
      </c>
      <c r="AK5" s="20">
        <v>36</v>
      </c>
      <c r="AL5" s="41">
        <v>37</v>
      </c>
      <c r="AM5" s="41">
        <v>38</v>
      </c>
      <c r="AN5" s="20">
        <v>39</v>
      </c>
      <c r="AO5" s="20">
        <v>40</v>
      </c>
      <c r="AP5" s="123"/>
      <c r="AQ5" s="41">
        <v>41</v>
      </c>
      <c r="AR5" s="41">
        <v>42</v>
      </c>
      <c r="AS5" s="20">
        <v>43</v>
      </c>
      <c r="AT5" s="20">
        <v>44</v>
      </c>
      <c r="AU5" s="41">
        <v>45</v>
      </c>
      <c r="AV5" s="41">
        <v>46</v>
      </c>
      <c r="AW5" s="20">
        <v>47</v>
      </c>
      <c r="AX5" s="20">
        <v>48</v>
      </c>
      <c r="AY5" s="41">
        <v>49</v>
      </c>
      <c r="AZ5" s="41">
        <v>50</v>
      </c>
      <c r="BA5" s="20">
        <v>51</v>
      </c>
      <c r="BB5" s="20">
        <v>52</v>
      </c>
      <c r="BC5" s="41">
        <v>53</v>
      </c>
      <c r="BD5" s="41">
        <v>54</v>
      </c>
      <c r="BE5" s="20">
        <v>55</v>
      </c>
      <c r="BF5" s="20">
        <v>56</v>
      </c>
      <c r="BG5" s="41">
        <v>57</v>
      </c>
      <c r="BH5" s="41">
        <v>58</v>
      </c>
      <c r="BI5" s="20">
        <v>59</v>
      </c>
      <c r="BJ5" s="20">
        <v>60</v>
      </c>
      <c r="BK5" s="41">
        <v>61</v>
      </c>
      <c r="BL5" s="41">
        <v>62</v>
      </c>
      <c r="BM5" s="20">
        <v>63</v>
      </c>
      <c r="BN5" s="20">
        <v>64</v>
      </c>
      <c r="BO5" s="41">
        <v>65</v>
      </c>
      <c r="BP5" s="41">
        <v>66</v>
      </c>
      <c r="BQ5" s="20">
        <v>67</v>
      </c>
      <c r="BR5" s="20">
        <v>68</v>
      </c>
      <c r="BS5" s="41">
        <v>69</v>
      </c>
      <c r="BT5" s="41">
        <v>70</v>
      </c>
      <c r="BU5" s="20">
        <v>71</v>
      </c>
      <c r="BV5" s="20">
        <v>72</v>
      </c>
      <c r="BW5" s="41">
        <v>73</v>
      </c>
      <c r="BX5" s="41">
        <v>74</v>
      </c>
      <c r="BY5" s="20">
        <v>75</v>
      </c>
      <c r="BZ5" s="20">
        <v>76</v>
      </c>
      <c r="CA5" s="41">
        <v>77</v>
      </c>
      <c r="CB5" s="41">
        <v>78</v>
      </c>
      <c r="CC5" s="20">
        <v>79</v>
      </c>
      <c r="CD5" s="20">
        <v>80</v>
      </c>
    </row>
    <row r="6" spans="1:82" s="23" customFormat="1" ht="90" customHeight="1">
      <c r="A6" s="71">
        <v>1</v>
      </c>
      <c r="B6" s="25" t="s">
        <v>257</v>
      </c>
      <c r="C6" s="63" t="s">
        <v>258</v>
      </c>
      <c r="D6" s="63" t="s">
        <v>255</v>
      </c>
      <c r="E6" s="25" t="s">
        <v>246</v>
      </c>
      <c r="F6" s="74" t="s">
        <v>218</v>
      </c>
      <c r="G6" s="22">
        <v>42005</v>
      </c>
      <c r="H6" s="22">
        <v>42005</v>
      </c>
      <c r="I6" s="3" t="s">
        <v>204</v>
      </c>
      <c r="J6" s="22" t="s">
        <v>203</v>
      </c>
      <c r="K6" s="52" t="s">
        <v>201</v>
      </c>
      <c r="L6" s="25"/>
      <c r="M6" s="25" t="s">
        <v>230</v>
      </c>
      <c r="N6" s="63" t="s">
        <v>251</v>
      </c>
      <c r="O6" s="25" t="s">
        <v>51</v>
      </c>
      <c r="P6" s="21"/>
      <c r="Q6" s="21"/>
      <c r="R6" s="2"/>
      <c r="S6" s="40" t="s">
        <v>118</v>
      </c>
      <c r="T6" s="25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25" t="s">
        <v>262</v>
      </c>
      <c r="V6" s="25"/>
      <c r="W6" s="24"/>
      <c r="X6" s="24"/>
      <c r="Y6" s="24"/>
      <c r="Z6" s="24"/>
      <c r="AA6" s="24">
        <v>2</v>
      </c>
      <c r="AB6" s="24">
        <v>72</v>
      </c>
      <c r="AC6" s="24">
        <v>72</v>
      </c>
      <c r="AD6" s="24">
        <v>75</v>
      </c>
      <c r="AE6" s="24">
        <v>75</v>
      </c>
      <c r="AF6" s="24">
        <v>75</v>
      </c>
      <c r="AG6" s="24">
        <v>75</v>
      </c>
      <c r="AH6" s="24">
        <v>75</v>
      </c>
      <c r="AI6" s="24"/>
      <c r="AJ6" s="24"/>
      <c r="AK6" s="24"/>
      <c r="AL6" s="24"/>
      <c r="AM6" s="24">
        <v>4</v>
      </c>
      <c r="AN6" s="24">
        <v>76</v>
      </c>
      <c r="AO6" s="24">
        <v>76</v>
      </c>
      <c r="AP6" s="44">
        <v>79</v>
      </c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38" customHeight="1">
      <c r="A7" s="71">
        <v>2</v>
      </c>
      <c r="B7" s="25" t="s">
        <v>257</v>
      </c>
      <c r="C7" s="63" t="s">
        <v>258</v>
      </c>
      <c r="D7" s="63" t="s">
        <v>255</v>
      </c>
      <c r="E7" s="25" t="s">
        <v>246</v>
      </c>
      <c r="F7" s="74" t="s">
        <v>200</v>
      </c>
      <c r="G7" s="22">
        <v>42005</v>
      </c>
      <c r="H7" s="22">
        <v>42005</v>
      </c>
      <c r="I7" s="3" t="s">
        <v>204</v>
      </c>
      <c r="J7" s="22" t="s">
        <v>203</v>
      </c>
      <c r="K7" s="52" t="s">
        <v>201</v>
      </c>
      <c r="L7" s="25"/>
      <c r="M7" s="25" t="s">
        <v>230</v>
      </c>
      <c r="N7" s="63" t="s">
        <v>251</v>
      </c>
      <c r="O7" s="25" t="s">
        <v>51</v>
      </c>
      <c r="P7" s="21"/>
      <c r="Q7" s="21"/>
      <c r="R7" s="2"/>
      <c r="S7" s="40" t="s">
        <v>118</v>
      </c>
      <c r="T7" s="25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25" t="s">
        <v>262</v>
      </c>
      <c r="V7" s="25"/>
      <c r="W7" s="24"/>
      <c r="X7" s="24"/>
      <c r="Y7" s="24"/>
      <c r="Z7" s="24"/>
      <c r="AA7" s="24"/>
      <c r="AB7" s="24">
        <v>1</v>
      </c>
      <c r="AC7" s="24">
        <v>1</v>
      </c>
      <c r="AD7" s="24">
        <v>1</v>
      </c>
      <c r="AE7" s="24">
        <v>1</v>
      </c>
      <c r="AF7" s="24">
        <v>1</v>
      </c>
      <c r="AG7" s="24">
        <v>1</v>
      </c>
      <c r="AH7" s="24">
        <v>1</v>
      </c>
      <c r="AI7" s="24"/>
      <c r="AJ7" s="24"/>
      <c r="AK7" s="24"/>
      <c r="AL7" s="24"/>
      <c r="AM7" s="24"/>
      <c r="AN7" s="24">
        <v>2</v>
      </c>
      <c r="AO7" s="24">
        <v>2</v>
      </c>
      <c r="AP7" s="24">
        <v>2</v>
      </c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138" customHeight="1">
      <c r="A8" s="71">
        <v>3</v>
      </c>
      <c r="B8" s="25" t="s">
        <v>257</v>
      </c>
      <c r="C8" s="63" t="s">
        <v>258</v>
      </c>
      <c r="D8" s="63" t="s">
        <v>255</v>
      </c>
      <c r="E8" s="25" t="s">
        <v>246</v>
      </c>
      <c r="F8" s="74" t="s">
        <v>216</v>
      </c>
      <c r="G8" s="22">
        <v>42005</v>
      </c>
      <c r="H8" s="22">
        <v>42005</v>
      </c>
      <c r="I8" s="3" t="s">
        <v>204</v>
      </c>
      <c r="J8" s="22" t="s">
        <v>203</v>
      </c>
      <c r="K8" s="52" t="s">
        <v>201</v>
      </c>
      <c r="L8" s="25"/>
      <c r="M8" s="25" t="s">
        <v>230</v>
      </c>
      <c r="N8" s="63" t="s">
        <v>251</v>
      </c>
      <c r="O8" s="25" t="s">
        <v>51</v>
      </c>
      <c r="P8" s="21"/>
      <c r="Q8" s="21"/>
      <c r="R8" s="2"/>
      <c r="S8" s="40" t="s">
        <v>118</v>
      </c>
      <c r="T8" s="25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25" t="s">
        <v>262</v>
      </c>
      <c r="V8" s="25"/>
      <c r="W8" s="24"/>
      <c r="X8" s="24"/>
      <c r="Y8" s="24"/>
      <c r="Z8" s="24"/>
      <c r="AA8" s="24"/>
      <c r="AB8" s="24">
        <v>8</v>
      </c>
      <c r="AC8" s="24">
        <v>7</v>
      </c>
      <c r="AD8" s="24">
        <v>7</v>
      </c>
      <c r="AE8" s="24">
        <v>7</v>
      </c>
      <c r="AF8" s="24">
        <v>7</v>
      </c>
      <c r="AG8" s="24">
        <v>7</v>
      </c>
      <c r="AH8" s="24">
        <v>7</v>
      </c>
      <c r="AI8" s="24"/>
      <c r="AJ8" s="24"/>
      <c r="AK8" s="24"/>
      <c r="AL8" s="24"/>
      <c r="AM8" s="24"/>
      <c r="AN8" s="24">
        <v>4</v>
      </c>
      <c r="AO8" s="24">
        <v>3</v>
      </c>
      <c r="AP8" s="24">
        <v>3</v>
      </c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138" customHeight="1">
      <c r="A9" s="71">
        <v>4</v>
      </c>
      <c r="B9" s="25" t="s">
        <v>257</v>
      </c>
      <c r="C9" s="63" t="s">
        <v>258</v>
      </c>
      <c r="D9" s="63" t="s">
        <v>255</v>
      </c>
      <c r="E9" s="25" t="s">
        <v>246</v>
      </c>
      <c r="F9" s="74" t="s">
        <v>260</v>
      </c>
      <c r="G9" s="22">
        <v>42005</v>
      </c>
      <c r="H9" s="22">
        <v>42005</v>
      </c>
      <c r="I9" s="3" t="s">
        <v>204</v>
      </c>
      <c r="J9" s="22" t="s">
        <v>203</v>
      </c>
      <c r="K9" s="52" t="s">
        <v>201</v>
      </c>
      <c r="L9" s="25"/>
      <c r="M9" s="25" t="s">
        <v>230</v>
      </c>
      <c r="N9" s="63" t="s">
        <v>251</v>
      </c>
      <c r="O9" s="25" t="s">
        <v>51</v>
      </c>
      <c r="P9" s="21"/>
      <c r="Q9" s="21"/>
      <c r="R9" s="2"/>
      <c r="S9" s="40" t="s">
        <v>118</v>
      </c>
      <c r="T9" s="25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25" t="s">
        <v>262</v>
      </c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3" customFormat="1" ht="107.25" customHeight="1">
      <c r="A10" s="71">
        <v>5</v>
      </c>
      <c r="B10" s="25" t="s">
        <v>257</v>
      </c>
      <c r="C10" s="63" t="s">
        <v>259</v>
      </c>
      <c r="D10" s="63"/>
      <c r="E10" s="25" t="s">
        <v>246</v>
      </c>
      <c r="F10" s="74" t="s">
        <v>218</v>
      </c>
      <c r="G10" s="22">
        <v>42005</v>
      </c>
      <c r="H10" s="22">
        <v>42005</v>
      </c>
      <c r="I10" s="3" t="s">
        <v>204</v>
      </c>
      <c r="J10" s="22" t="s">
        <v>203</v>
      </c>
      <c r="K10" s="52" t="s">
        <v>201</v>
      </c>
      <c r="L10" s="25"/>
      <c r="M10" s="25" t="s">
        <v>230</v>
      </c>
      <c r="N10" s="63" t="s">
        <v>261</v>
      </c>
      <c r="O10" s="25" t="s">
        <v>51</v>
      </c>
      <c r="P10" s="21"/>
      <c r="Q10" s="21"/>
      <c r="R10" s="2"/>
      <c r="S10" s="40" t="s">
        <v>118</v>
      </c>
      <c r="T10" s="25" t="str">
        <f>IF(ISBLANK(S10),"",IF(ISERROR(VLOOKUP(S10,'Гр.П 670'!$A$2:$B$57,2,FALSE)),"группы",VLOOKUP(S10,'Гр.П 670'!$A$2:$B$57,2,FALSE)))</f>
        <v>Расходные обязательства по предоставлению мер социальной поддержки льготным категориям граждан</v>
      </c>
      <c r="U10" s="25" t="s">
        <v>262</v>
      </c>
      <c r="V10" s="25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3" customFormat="1" ht="25.5" customHeight="1">
      <c r="A11" s="108"/>
      <c r="B11" s="25" t="s">
        <v>282</v>
      </c>
      <c r="C11" s="126"/>
      <c r="D11" s="126"/>
      <c r="E11" s="25"/>
      <c r="F11" s="153"/>
      <c r="G11" s="22"/>
      <c r="H11" s="22"/>
      <c r="I11" s="3"/>
      <c r="J11" s="22"/>
      <c r="K11" s="92"/>
      <c r="L11" s="25"/>
      <c r="M11" s="25"/>
      <c r="N11" s="126"/>
      <c r="O11" s="25"/>
      <c r="P11" s="21"/>
      <c r="Q11" s="21"/>
      <c r="R11" s="2"/>
      <c r="S11" s="40"/>
      <c r="T11" s="25"/>
      <c r="U11" s="25"/>
      <c r="V11" s="25"/>
      <c r="W11" s="24"/>
      <c r="X11" s="24"/>
      <c r="Y11" s="24"/>
      <c r="Z11" s="24"/>
      <c r="AA11" s="24">
        <f>SUM(AA6:AA10)</f>
        <v>2</v>
      </c>
      <c r="AB11" s="24">
        <f aca="true" t="shared" si="0" ref="AB11:AH11">SUM(AB6:AB10)</f>
        <v>81</v>
      </c>
      <c r="AC11" s="24">
        <f t="shared" si="0"/>
        <v>80</v>
      </c>
      <c r="AD11" s="24">
        <f t="shared" si="0"/>
        <v>83</v>
      </c>
      <c r="AE11" s="24">
        <f t="shared" si="0"/>
        <v>83</v>
      </c>
      <c r="AF11" s="24">
        <f t="shared" si="0"/>
        <v>83</v>
      </c>
      <c r="AG11" s="24">
        <f t="shared" si="0"/>
        <v>83</v>
      </c>
      <c r="AH11" s="24">
        <f t="shared" si="0"/>
        <v>83</v>
      </c>
      <c r="AI11" s="24"/>
      <c r="AJ11" s="24"/>
      <c r="AK11" s="24"/>
      <c r="AL11" s="24"/>
      <c r="AM11" s="24">
        <f>SUM(AM6:AM10)</f>
        <v>4</v>
      </c>
      <c r="AN11" s="24">
        <f>SUM(AN6:AN10)</f>
        <v>82</v>
      </c>
      <c r="AO11" s="24">
        <f>SUM(AO6:AO10)</f>
        <v>81</v>
      </c>
      <c r="AP11" s="24">
        <f>SUM(AP6:AP10)</f>
        <v>84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3" customFormat="1" ht="19.5" customHeight="1">
      <c r="A12" s="25"/>
      <c r="B12" s="25"/>
      <c r="C12" s="25"/>
      <c r="D12" s="25"/>
      <c r="E12" s="22"/>
      <c r="F12" s="22"/>
      <c r="G12" s="22"/>
      <c r="H12" s="22"/>
      <c r="I12" s="22"/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8.75" customHeight="1">
      <c r="A13" s="25"/>
      <c r="B13" s="43" t="s">
        <v>187</v>
      </c>
      <c r="C13" s="45" t="s">
        <v>186</v>
      </c>
      <c r="D13" s="25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9.5" customHeight="1">
      <c r="A14" s="25"/>
      <c r="B14" s="25"/>
      <c r="C14" s="45" t="s">
        <v>195</v>
      </c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44"/>
      <c r="D15" s="25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1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1"/>
      <c r="L16" s="21"/>
      <c r="M16" s="21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1"/>
      <c r="L18" s="21"/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"/>
      <c r="L25" s="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6"/>
      <c r="X26" s="6"/>
      <c r="Y26" s="6"/>
      <c r="Z26" s="6"/>
      <c r="AA26" s="6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4"/>
      <c r="Z27" s="6"/>
      <c r="AA27" s="6"/>
      <c r="AB27" s="18"/>
      <c r="AC27" s="18"/>
      <c r="AD27" s="18"/>
      <c r="AE27" s="18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6"/>
      <c r="AB28" s="18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16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25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6"/>
      <c r="AA39" s="6"/>
      <c r="AB39" s="18"/>
      <c r="AC39" s="18"/>
      <c r="AD39" s="18"/>
      <c r="AE39" s="18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7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16"/>
      <c r="V48" s="17"/>
      <c r="W48" s="18"/>
      <c r="X48" s="18"/>
      <c r="Y48" s="1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18"/>
      <c r="X49" s="18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</sheetData>
  <sheetProtection/>
  <mergeCells count="40">
    <mergeCell ref="AD2:AH2"/>
    <mergeCell ref="A2:A4"/>
    <mergeCell ref="B2:V2"/>
    <mergeCell ref="W2:AB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T4"/>
    <mergeCell ref="U3:U4"/>
    <mergeCell ref="V3:V4"/>
    <mergeCell ref="W3:AH3"/>
    <mergeCell ref="AI3:AP3"/>
    <mergeCell ref="AQ3:BA3"/>
    <mergeCell ref="BR3:BW3"/>
    <mergeCell ref="BX3:CD3"/>
    <mergeCell ref="BB3:BC3"/>
    <mergeCell ref="BD3:BD4"/>
    <mergeCell ref="BE3:BE4"/>
    <mergeCell ref="BF3:BH3"/>
    <mergeCell ref="BI3:BL3"/>
    <mergeCell ref="BM3:BQ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D56"/>
  <sheetViews>
    <sheetView zoomScale="70" zoomScaleNormal="70" zoomScalePageLayoutView="0" workbookViewId="0" topLeftCell="A1">
      <selection activeCell="F6" sqref="F6:F8"/>
    </sheetView>
  </sheetViews>
  <sheetFormatPr defaultColWidth="9.140625" defaultRowHeight="15"/>
  <cols>
    <col min="1" max="1" width="5.281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4" width="15.00390625" style="15" customWidth="1"/>
    <col min="15" max="15" width="17.421875" style="15" customWidth="1"/>
    <col min="16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0"/>
      <c r="AC2" s="109"/>
      <c r="AD2" s="179" t="s">
        <v>194</v>
      </c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41" t="s">
        <v>3</v>
      </c>
      <c r="X4" s="41" t="s">
        <v>4</v>
      </c>
      <c r="Y4" s="41" t="s">
        <v>5</v>
      </c>
      <c r="Z4" s="41" t="s">
        <v>6</v>
      </c>
      <c r="AA4" s="41" t="s">
        <v>7</v>
      </c>
      <c r="AB4" s="41" t="s">
        <v>42</v>
      </c>
      <c r="AC4" s="41" t="s">
        <v>43</v>
      </c>
      <c r="AD4" s="41" t="s">
        <v>278</v>
      </c>
      <c r="AE4" s="41" t="s">
        <v>38</v>
      </c>
      <c r="AF4" s="41" t="s">
        <v>41</v>
      </c>
      <c r="AG4" s="41" t="s">
        <v>44</v>
      </c>
      <c r="AH4" s="103" t="s">
        <v>277</v>
      </c>
      <c r="AI4" s="41" t="s">
        <v>3</v>
      </c>
      <c r="AJ4" s="41" t="s">
        <v>4</v>
      </c>
      <c r="AK4" s="41" t="s">
        <v>5</v>
      </c>
      <c r="AL4" s="41" t="s">
        <v>6</v>
      </c>
      <c r="AM4" s="41" t="s">
        <v>7</v>
      </c>
      <c r="AN4" s="41" t="s">
        <v>42</v>
      </c>
      <c r="AO4" s="41" t="s">
        <v>43</v>
      </c>
      <c r="AP4" s="113" t="s">
        <v>279</v>
      </c>
      <c r="AQ4" s="41" t="s">
        <v>3</v>
      </c>
      <c r="AR4" s="41" t="s">
        <v>4</v>
      </c>
      <c r="AS4" s="41" t="s">
        <v>5</v>
      </c>
      <c r="AT4" s="41" t="s">
        <v>6</v>
      </c>
      <c r="AU4" s="41" t="s">
        <v>7</v>
      </c>
      <c r="AV4" s="41" t="s">
        <v>42</v>
      </c>
      <c r="AW4" s="41" t="s">
        <v>45</v>
      </c>
      <c r="AX4" s="41" t="s">
        <v>37</v>
      </c>
      <c r="AY4" s="41" t="s">
        <v>38</v>
      </c>
      <c r="AZ4" s="41" t="s">
        <v>41</v>
      </c>
      <c r="BA4" s="41" t="s">
        <v>44</v>
      </c>
      <c r="BB4" s="41" t="s">
        <v>42</v>
      </c>
      <c r="BC4" s="41" t="s">
        <v>130</v>
      </c>
      <c r="BD4" s="176"/>
      <c r="BE4" s="174"/>
      <c r="BF4" s="42" t="s">
        <v>25</v>
      </c>
      <c r="BG4" s="42" t="s">
        <v>26</v>
      </c>
      <c r="BH4" s="42" t="s">
        <v>27</v>
      </c>
      <c r="BI4" s="42" t="s">
        <v>28</v>
      </c>
      <c r="BJ4" s="42" t="s">
        <v>29</v>
      </c>
      <c r="BK4" s="42" t="s">
        <v>30</v>
      </c>
      <c r="BL4" s="42" t="s">
        <v>27</v>
      </c>
      <c r="BM4" s="42" t="s">
        <v>31</v>
      </c>
      <c r="BN4" s="42" t="s">
        <v>32</v>
      </c>
      <c r="BO4" s="42" t="s">
        <v>33</v>
      </c>
      <c r="BP4" s="42" t="s">
        <v>30</v>
      </c>
      <c r="BQ4" s="42" t="s">
        <v>27</v>
      </c>
      <c r="BR4" s="42" t="s">
        <v>34</v>
      </c>
      <c r="BS4" s="42" t="s">
        <v>35</v>
      </c>
      <c r="BT4" s="42" t="s">
        <v>36</v>
      </c>
      <c r="BU4" s="42" t="s">
        <v>33</v>
      </c>
      <c r="BV4" s="42" t="s">
        <v>30</v>
      </c>
      <c r="BW4" s="42" t="s">
        <v>27</v>
      </c>
      <c r="BX4" s="42" t="s">
        <v>47</v>
      </c>
      <c r="BY4" s="42" t="s">
        <v>48</v>
      </c>
      <c r="BZ4" s="42" t="s">
        <v>49</v>
      </c>
      <c r="CA4" s="42" t="s">
        <v>36</v>
      </c>
      <c r="CB4" s="42" t="s">
        <v>33</v>
      </c>
      <c r="CC4" s="42" t="s">
        <v>30</v>
      </c>
      <c r="CD4" s="42" t="s">
        <v>27</v>
      </c>
    </row>
    <row r="5" spans="1:82" s="26" customFormat="1" ht="21.75" customHeight="1">
      <c r="A5" s="70">
        <v>1</v>
      </c>
      <c r="B5" s="70">
        <v>2</v>
      </c>
      <c r="C5" s="80">
        <v>3</v>
      </c>
      <c r="D5" s="80">
        <v>4</v>
      </c>
      <c r="E5" s="70">
        <v>5</v>
      </c>
      <c r="F5" s="70">
        <v>6</v>
      </c>
      <c r="G5" s="80">
        <v>7</v>
      </c>
      <c r="H5" s="80">
        <v>8</v>
      </c>
      <c r="I5" s="70">
        <v>9</v>
      </c>
      <c r="J5" s="70">
        <v>10</v>
      </c>
      <c r="K5" s="80">
        <v>11</v>
      </c>
      <c r="L5" s="80">
        <v>12</v>
      </c>
      <c r="M5" s="70">
        <v>13</v>
      </c>
      <c r="N5" s="70">
        <v>14</v>
      </c>
      <c r="O5" s="80">
        <v>15</v>
      </c>
      <c r="P5" s="80">
        <v>16</v>
      </c>
      <c r="Q5" s="70">
        <v>17</v>
      </c>
      <c r="R5" s="70">
        <v>18</v>
      </c>
      <c r="S5" s="80">
        <v>19</v>
      </c>
      <c r="T5" s="80">
        <v>20</v>
      </c>
      <c r="U5" s="70">
        <v>21</v>
      </c>
      <c r="V5" s="70">
        <v>22</v>
      </c>
      <c r="W5" s="80">
        <v>23</v>
      </c>
      <c r="X5" s="80">
        <v>24</v>
      </c>
      <c r="Y5" s="70">
        <v>25</v>
      </c>
      <c r="Z5" s="70">
        <v>26</v>
      </c>
      <c r="AA5" s="80">
        <v>27</v>
      </c>
      <c r="AB5" s="80">
        <v>28</v>
      </c>
      <c r="AC5" s="70">
        <v>29</v>
      </c>
      <c r="AD5" s="70">
        <v>30</v>
      </c>
      <c r="AE5" s="80">
        <v>31</v>
      </c>
      <c r="AF5" s="80">
        <v>32</v>
      </c>
      <c r="AG5" s="116">
        <v>33</v>
      </c>
      <c r="AH5" s="111"/>
      <c r="AI5" s="119">
        <v>34</v>
      </c>
      <c r="AJ5" s="80">
        <v>35</v>
      </c>
      <c r="AK5" s="80">
        <v>36</v>
      </c>
      <c r="AL5" s="70">
        <v>37</v>
      </c>
      <c r="AM5" s="70">
        <v>38</v>
      </c>
      <c r="AN5" s="80">
        <v>39</v>
      </c>
      <c r="AO5" s="121">
        <v>40</v>
      </c>
      <c r="AP5" s="111"/>
      <c r="AQ5" s="107">
        <v>41</v>
      </c>
      <c r="AR5" s="41">
        <v>42</v>
      </c>
      <c r="AS5" s="20">
        <v>43</v>
      </c>
      <c r="AT5" s="20">
        <v>44</v>
      </c>
      <c r="AU5" s="41">
        <v>45</v>
      </c>
      <c r="AV5" s="41">
        <v>46</v>
      </c>
      <c r="AW5" s="20">
        <v>47</v>
      </c>
      <c r="AX5" s="20">
        <v>48</v>
      </c>
      <c r="AY5" s="41">
        <v>49</v>
      </c>
      <c r="AZ5" s="41">
        <v>50</v>
      </c>
      <c r="BA5" s="20">
        <v>51</v>
      </c>
      <c r="BB5" s="20">
        <v>52</v>
      </c>
      <c r="BC5" s="41">
        <v>53</v>
      </c>
      <c r="BD5" s="41">
        <v>54</v>
      </c>
      <c r="BE5" s="20">
        <v>55</v>
      </c>
      <c r="BF5" s="20">
        <v>56</v>
      </c>
      <c r="BG5" s="41">
        <v>57</v>
      </c>
      <c r="BH5" s="41">
        <v>58</v>
      </c>
      <c r="BI5" s="20">
        <v>59</v>
      </c>
      <c r="BJ5" s="20">
        <v>60</v>
      </c>
      <c r="BK5" s="41">
        <v>61</v>
      </c>
      <c r="BL5" s="41">
        <v>62</v>
      </c>
      <c r="BM5" s="20">
        <v>63</v>
      </c>
      <c r="BN5" s="20">
        <v>64</v>
      </c>
      <c r="BO5" s="41">
        <v>65</v>
      </c>
      <c r="BP5" s="41">
        <v>66</v>
      </c>
      <c r="BQ5" s="20">
        <v>67</v>
      </c>
      <c r="BR5" s="20">
        <v>68</v>
      </c>
      <c r="BS5" s="41">
        <v>69</v>
      </c>
      <c r="BT5" s="41">
        <v>70</v>
      </c>
      <c r="BU5" s="20">
        <v>71</v>
      </c>
      <c r="BV5" s="20">
        <v>72</v>
      </c>
      <c r="BW5" s="41">
        <v>73</v>
      </c>
      <c r="BX5" s="41">
        <v>74</v>
      </c>
      <c r="BY5" s="20">
        <v>75</v>
      </c>
      <c r="BZ5" s="20">
        <v>76</v>
      </c>
      <c r="CA5" s="41">
        <v>77</v>
      </c>
      <c r="CB5" s="41">
        <v>78</v>
      </c>
      <c r="CC5" s="20">
        <v>79</v>
      </c>
      <c r="CD5" s="20">
        <v>80</v>
      </c>
    </row>
    <row r="6" spans="1:82" s="23" customFormat="1" ht="125.25" customHeight="1">
      <c r="A6" s="85">
        <v>1</v>
      </c>
      <c r="B6" s="52" t="s">
        <v>263</v>
      </c>
      <c r="C6" s="77" t="s">
        <v>264</v>
      </c>
      <c r="D6" s="78" t="s">
        <v>255</v>
      </c>
      <c r="E6" s="52" t="s">
        <v>246</v>
      </c>
      <c r="F6" s="52" t="s">
        <v>265</v>
      </c>
      <c r="G6" s="102">
        <v>42005</v>
      </c>
      <c r="H6" s="102">
        <v>42005</v>
      </c>
      <c r="I6" s="87" t="s">
        <v>204</v>
      </c>
      <c r="J6" s="86" t="s">
        <v>203</v>
      </c>
      <c r="K6" s="52" t="s">
        <v>201</v>
      </c>
      <c r="L6" s="52"/>
      <c r="M6" s="52" t="s">
        <v>230</v>
      </c>
      <c r="N6" s="52" t="s">
        <v>205</v>
      </c>
      <c r="O6" s="52" t="s">
        <v>51</v>
      </c>
      <c r="P6" s="53"/>
      <c r="Q6" s="53"/>
      <c r="R6" s="88"/>
      <c r="S6" s="88" t="s">
        <v>118</v>
      </c>
      <c r="T6" s="52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52" t="s">
        <v>209</v>
      </c>
      <c r="V6" s="52"/>
      <c r="W6" s="83"/>
      <c r="X6" s="83"/>
      <c r="Y6" s="83"/>
      <c r="Z6" s="83"/>
      <c r="AA6" s="83">
        <v>4</v>
      </c>
      <c r="AB6" s="83">
        <v>0</v>
      </c>
      <c r="AC6" s="83">
        <v>0</v>
      </c>
      <c r="AD6" s="83">
        <v>0</v>
      </c>
      <c r="AE6" s="83">
        <v>0</v>
      </c>
      <c r="AF6" s="83">
        <v>0</v>
      </c>
      <c r="AG6" s="117">
        <v>0</v>
      </c>
      <c r="AH6" s="83">
        <v>0</v>
      </c>
      <c r="AI6" s="120"/>
      <c r="AJ6" s="83"/>
      <c r="AK6" s="83"/>
      <c r="AL6" s="83"/>
      <c r="AM6" s="83">
        <v>4</v>
      </c>
      <c r="AN6" s="83">
        <v>0</v>
      </c>
      <c r="AO6" s="117">
        <v>0</v>
      </c>
      <c r="AP6" s="81">
        <v>0</v>
      </c>
      <c r="AQ6" s="7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22.25" customHeight="1">
      <c r="A7" s="85">
        <v>2</v>
      </c>
      <c r="B7" s="52" t="s">
        <v>263</v>
      </c>
      <c r="C7" s="77" t="s">
        <v>264</v>
      </c>
      <c r="D7" s="78" t="s">
        <v>255</v>
      </c>
      <c r="E7" s="52" t="s">
        <v>246</v>
      </c>
      <c r="F7" s="73" t="s">
        <v>247</v>
      </c>
      <c r="G7" s="102">
        <v>42005</v>
      </c>
      <c r="H7" s="102">
        <v>42005</v>
      </c>
      <c r="I7" s="87" t="s">
        <v>204</v>
      </c>
      <c r="J7" s="86" t="s">
        <v>203</v>
      </c>
      <c r="K7" s="52" t="s">
        <v>201</v>
      </c>
      <c r="L7" s="52"/>
      <c r="M7" s="52" t="s">
        <v>230</v>
      </c>
      <c r="N7" s="52" t="s">
        <v>205</v>
      </c>
      <c r="O7" s="52" t="s">
        <v>51</v>
      </c>
      <c r="P7" s="53"/>
      <c r="Q7" s="53"/>
      <c r="R7" s="88"/>
      <c r="S7" s="88" t="s">
        <v>118</v>
      </c>
      <c r="T7" s="52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52" t="s">
        <v>209</v>
      </c>
      <c r="V7" s="52"/>
      <c r="W7" s="83"/>
      <c r="X7" s="83"/>
      <c r="Y7" s="83"/>
      <c r="Z7" s="83"/>
      <c r="AA7" s="83">
        <v>2</v>
      </c>
      <c r="AB7" s="83">
        <v>16</v>
      </c>
      <c r="AC7" s="83">
        <v>16</v>
      </c>
      <c r="AD7" s="83">
        <v>0</v>
      </c>
      <c r="AE7" s="83">
        <v>0</v>
      </c>
      <c r="AF7" s="83">
        <v>0</v>
      </c>
      <c r="AG7" s="83">
        <v>0</v>
      </c>
      <c r="AH7" s="83">
        <v>0</v>
      </c>
      <c r="AI7" s="120"/>
      <c r="AJ7" s="83"/>
      <c r="AK7" s="83"/>
      <c r="AL7" s="83"/>
      <c r="AM7" s="83">
        <v>2</v>
      </c>
      <c r="AN7" s="83">
        <v>11</v>
      </c>
      <c r="AO7" s="117">
        <v>11</v>
      </c>
      <c r="AP7" s="81">
        <v>0</v>
      </c>
      <c r="AQ7" s="79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117.75" customHeight="1">
      <c r="A8" s="85">
        <v>3</v>
      </c>
      <c r="B8" s="52" t="s">
        <v>263</v>
      </c>
      <c r="C8" s="77" t="s">
        <v>264</v>
      </c>
      <c r="D8" s="78" t="s">
        <v>255</v>
      </c>
      <c r="E8" s="52" t="s">
        <v>246</v>
      </c>
      <c r="F8" s="52" t="s">
        <v>218</v>
      </c>
      <c r="G8" s="102">
        <v>42005</v>
      </c>
      <c r="H8" s="102">
        <v>42005</v>
      </c>
      <c r="I8" s="87" t="s">
        <v>204</v>
      </c>
      <c r="J8" s="86" t="s">
        <v>203</v>
      </c>
      <c r="K8" s="52" t="s">
        <v>201</v>
      </c>
      <c r="L8" s="52"/>
      <c r="M8" s="52" t="s">
        <v>230</v>
      </c>
      <c r="N8" s="52" t="s">
        <v>205</v>
      </c>
      <c r="O8" s="52" t="s">
        <v>51</v>
      </c>
      <c r="P8" s="53"/>
      <c r="Q8" s="53"/>
      <c r="R8" s="88"/>
      <c r="S8" s="88" t="s">
        <v>118</v>
      </c>
      <c r="T8" s="52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52" t="s">
        <v>209</v>
      </c>
      <c r="V8" s="52"/>
      <c r="W8" s="83"/>
      <c r="X8" s="83"/>
      <c r="Y8" s="83"/>
      <c r="Z8" s="83"/>
      <c r="AA8" s="83">
        <v>3</v>
      </c>
      <c r="AB8" s="83">
        <v>171</v>
      </c>
      <c r="AC8" s="83">
        <v>175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120"/>
      <c r="AJ8" s="83"/>
      <c r="AK8" s="83"/>
      <c r="AL8" s="83"/>
      <c r="AM8" s="83">
        <v>1</v>
      </c>
      <c r="AN8" s="83">
        <v>100</v>
      </c>
      <c r="AO8" s="117">
        <v>104</v>
      </c>
      <c r="AP8" s="81">
        <v>0</v>
      </c>
      <c r="AQ8" s="79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117.75" customHeight="1">
      <c r="A9" s="154">
        <v>4</v>
      </c>
      <c r="B9" s="148" t="s">
        <v>263</v>
      </c>
      <c r="C9" s="148" t="s">
        <v>266</v>
      </c>
      <c r="D9" s="155" t="s">
        <v>255</v>
      </c>
      <c r="E9" s="148" t="s">
        <v>246</v>
      </c>
      <c r="F9" s="148" t="s">
        <v>218</v>
      </c>
      <c r="G9" s="156">
        <v>42005</v>
      </c>
      <c r="H9" s="156">
        <v>42005</v>
      </c>
      <c r="I9" s="157" t="s">
        <v>204</v>
      </c>
      <c r="J9" s="158" t="s">
        <v>203</v>
      </c>
      <c r="K9" s="148" t="s">
        <v>201</v>
      </c>
      <c r="L9" s="148"/>
      <c r="M9" s="148" t="s">
        <v>230</v>
      </c>
      <c r="N9" s="148" t="s">
        <v>219</v>
      </c>
      <c r="O9" s="148" t="s">
        <v>51</v>
      </c>
      <c r="P9" s="159"/>
      <c r="Q9" s="159"/>
      <c r="R9" s="160"/>
      <c r="S9" s="160" t="s">
        <v>118</v>
      </c>
      <c r="T9" s="148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148" t="s">
        <v>209</v>
      </c>
      <c r="V9" s="148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2"/>
      <c r="AH9" s="161"/>
      <c r="AI9" s="163"/>
      <c r="AJ9" s="161"/>
      <c r="AK9" s="161"/>
      <c r="AL9" s="161"/>
      <c r="AM9" s="161"/>
      <c r="AN9" s="161"/>
      <c r="AO9" s="162"/>
      <c r="AP9" s="161"/>
      <c r="AQ9" s="140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</row>
    <row r="10" spans="1:82" s="23" customFormat="1" ht="21.75" customHeight="1">
      <c r="A10" s="85"/>
      <c r="B10" s="52" t="s">
        <v>282</v>
      </c>
      <c r="C10" s="52"/>
      <c r="D10" s="52"/>
      <c r="E10" s="52"/>
      <c r="F10" s="52"/>
      <c r="G10" s="86"/>
      <c r="H10" s="86"/>
      <c r="I10" s="87"/>
      <c r="J10" s="86"/>
      <c r="K10" s="52"/>
      <c r="L10" s="52"/>
      <c r="M10" s="52"/>
      <c r="N10" s="52"/>
      <c r="O10" s="52"/>
      <c r="P10" s="53"/>
      <c r="Q10" s="53"/>
      <c r="R10" s="88"/>
      <c r="S10" s="88"/>
      <c r="T10" s="52"/>
      <c r="U10" s="52"/>
      <c r="V10" s="52"/>
      <c r="W10" s="83"/>
      <c r="X10" s="83"/>
      <c r="Y10" s="83"/>
      <c r="Z10" s="83"/>
      <c r="AA10" s="83">
        <f>SUM(AA6:AA9)</f>
        <v>9</v>
      </c>
      <c r="AB10" s="83">
        <f aca="true" t="shared" si="0" ref="AB10:AG10">SUM(AB6:AB9)</f>
        <v>187</v>
      </c>
      <c r="AC10" s="83">
        <f t="shared" si="0"/>
        <v>191</v>
      </c>
      <c r="AD10" s="83">
        <f t="shared" si="0"/>
        <v>0</v>
      </c>
      <c r="AE10" s="83">
        <f t="shared" si="0"/>
        <v>0</v>
      </c>
      <c r="AF10" s="83">
        <f t="shared" si="0"/>
        <v>0</v>
      </c>
      <c r="AG10" s="83">
        <f t="shared" si="0"/>
        <v>0</v>
      </c>
      <c r="AH10" s="83">
        <f>SUM(AH6:AH9)</f>
        <v>0</v>
      </c>
      <c r="AI10" s="83"/>
      <c r="AJ10" s="83"/>
      <c r="AK10" s="83"/>
      <c r="AL10" s="83"/>
      <c r="AM10" s="83">
        <f>SUM(AM6:AM9)</f>
        <v>7</v>
      </c>
      <c r="AN10" s="83">
        <f>SUM(AN6:AN9)</f>
        <v>111</v>
      </c>
      <c r="AO10" s="83">
        <f>SUM(AO6:AO9)</f>
        <v>115</v>
      </c>
      <c r="AP10" s="83">
        <f>SUM(AP6:AP9)</f>
        <v>0</v>
      </c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</row>
    <row r="11" spans="1:82" s="23" customFormat="1" ht="90" customHeight="1">
      <c r="A11" s="104"/>
      <c r="B11" s="50"/>
      <c r="C11" s="50"/>
      <c r="D11" s="50"/>
      <c r="E11" s="50"/>
      <c r="F11" s="84"/>
      <c r="G11" s="51"/>
      <c r="H11" s="51"/>
      <c r="I11" s="100"/>
      <c r="J11" s="51"/>
      <c r="K11" s="50"/>
      <c r="L11" s="50"/>
      <c r="M11" s="50"/>
      <c r="N11" s="50"/>
      <c r="O11" s="50"/>
      <c r="P11" s="101"/>
      <c r="Q11" s="101"/>
      <c r="R11" s="40"/>
      <c r="S11" s="40"/>
      <c r="T11" s="50"/>
      <c r="U11" s="50"/>
      <c r="V11" s="50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</row>
    <row r="12" spans="1:82" s="23" customFormat="1" ht="90" customHeight="1">
      <c r="A12" s="71"/>
      <c r="B12" s="25"/>
      <c r="C12" s="25"/>
      <c r="D12" s="25"/>
      <c r="E12" s="25"/>
      <c r="F12" s="39"/>
      <c r="G12" s="22"/>
      <c r="H12" s="22"/>
      <c r="I12" s="3"/>
      <c r="J12" s="22"/>
      <c r="K12" s="25"/>
      <c r="L12" s="25"/>
      <c r="M12" s="25"/>
      <c r="N12" s="25"/>
      <c r="O12" s="25"/>
      <c r="P12" s="21"/>
      <c r="Q12" s="21"/>
      <c r="R12" s="2"/>
      <c r="S12" s="40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9.5" customHeight="1">
      <c r="A13" s="25"/>
      <c r="B13" s="25"/>
      <c r="C13" s="25"/>
      <c r="D13" s="25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8.75" customHeight="1">
      <c r="A14" s="25"/>
      <c r="B14" s="43" t="s">
        <v>187</v>
      </c>
      <c r="C14" s="45" t="s">
        <v>186</v>
      </c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45" t="s">
        <v>195</v>
      </c>
      <c r="D15" s="25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44"/>
      <c r="D16" s="25"/>
      <c r="E16" s="22"/>
      <c r="F16" s="22"/>
      <c r="G16" s="22"/>
      <c r="H16" s="22"/>
      <c r="I16" s="22"/>
      <c r="J16" s="2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1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1"/>
      <c r="L18" s="21"/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1"/>
      <c r="L19" s="21"/>
      <c r="M19" s="21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1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"/>
      <c r="L25" s="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"/>
      <c r="E26" s="22"/>
      <c r="F26" s="22"/>
      <c r="G26" s="22"/>
      <c r="H26" s="22"/>
      <c r="I26" s="22"/>
      <c r="J26" s="22"/>
      <c r="K26" s="2"/>
      <c r="L26" s="2"/>
      <c r="M26" s="2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6"/>
      <c r="X27" s="6"/>
      <c r="Y27" s="6"/>
      <c r="Z27" s="6"/>
      <c r="AA27" s="6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6"/>
      <c r="AA28" s="6"/>
      <c r="AB28" s="18"/>
      <c r="AC28" s="18"/>
      <c r="AD28" s="18"/>
      <c r="AE28" s="18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  <c r="Y29" s="24"/>
      <c r="Z29" s="24"/>
      <c r="AA29" s="6"/>
      <c r="AB29" s="18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16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16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16"/>
      <c r="O39" s="16"/>
      <c r="P39" s="16"/>
      <c r="Q39" s="16"/>
      <c r="R39" s="16"/>
      <c r="S39" s="16"/>
      <c r="T39" s="16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6"/>
      <c r="AA40" s="6"/>
      <c r="AB40" s="18"/>
      <c r="AC40" s="18"/>
      <c r="AD40" s="18"/>
      <c r="AE40" s="18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16"/>
      <c r="V49" s="17"/>
      <c r="W49" s="18"/>
      <c r="X49" s="18"/>
      <c r="Y49" s="18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18"/>
      <c r="X50" s="18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1:82" s="23" customFormat="1" ht="19.5" customHeight="1">
      <c r="A56" s="25"/>
      <c r="B56" s="25"/>
      <c r="C56" s="25"/>
      <c r="D56" s="25"/>
      <c r="E56" s="22"/>
      <c r="F56" s="22"/>
      <c r="G56" s="22"/>
      <c r="H56" s="22"/>
      <c r="I56" s="22"/>
      <c r="J56" s="22"/>
      <c r="K56" s="25"/>
      <c r="L56" s="25"/>
      <c r="M56" s="25"/>
      <c r="N56" s="16"/>
      <c r="O56" s="16"/>
      <c r="P56" s="16"/>
      <c r="Q56" s="16"/>
      <c r="R56" s="16"/>
      <c r="S56" s="16"/>
      <c r="T56" s="16"/>
      <c r="U56" s="25"/>
      <c r="V56" s="17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</row>
  </sheetData>
  <sheetProtection/>
  <mergeCells count="40">
    <mergeCell ref="AD2:AH2"/>
    <mergeCell ref="A2:A4"/>
    <mergeCell ref="B2:V2"/>
    <mergeCell ref="W2:AB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T4"/>
    <mergeCell ref="U3:U4"/>
    <mergeCell ref="V3:V4"/>
    <mergeCell ref="W3:AH3"/>
    <mergeCell ref="AI3:AP3"/>
    <mergeCell ref="AQ3:BA3"/>
    <mergeCell ref="BR3:BW3"/>
    <mergeCell ref="BX3:CD3"/>
    <mergeCell ref="BB3:BC3"/>
    <mergeCell ref="BD3:BD4"/>
    <mergeCell ref="BE3:BE4"/>
    <mergeCell ref="BF3:BH3"/>
    <mergeCell ref="BI3:BL3"/>
    <mergeCell ref="BM3:BQ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CB50"/>
  <sheetViews>
    <sheetView zoomScale="70" zoomScaleNormal="70" zoomScalePageLayoutView="0" workbookViewId="0" topLeftCell="A1">
      <pane xSplit="1" ySplit="5" topLeftCell="B6" activePane="bottomRight" state="frozen"/>
      <selection pane="topLeft" activeCell="A6" sqref="A6"/>
      <selection pane="topRight" activeCell="B6" sqref="B6"/>
      <selection pane="bottomLeft" activeCell="A9" sqref="A9"/>
      <selection pane="bottomRight" activeCell="I21" sqref="I21"/>
    </sheetView>
  </sheetViews>
  <sheetFormatPr defaultColWidth="9.140625" defaultRowHeight="15"/>
  <cols>
    <col min="1" max="1" width="9.003906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3" width="14.00390625" style="9" customWidth="1"/>
    <col min="34" max="40" width="14.57421875" style="9" customWidth="1"/>
    <col min="41" max="51" width="13.00390625" style="9" customWidth="1"/>
    <col min="52" max="52" width="15.7109375" style="9" customWidth="1"/>
    <col min="53" max="53" width="14.28125" style="9" customWidth="1"/>
    <col min="54" max="54" width="17.140625" style="9" customWidth="1"/>
    <col min="55" max="55" width="21.28125" style="9" customWidth="1"/>
    <col min="56" max="80" width="12.140625" style="19" customWidth="1"/>
    <col min="81" max="16384" width="9.140625" style="1" customWidth="1"/>
  </cols>
  <sheetData>
    <row r="1" spans="2:80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</row>
    <row r="2" spans="1:80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1"/>
      <c r="AC2" s="179" t="s">
        <v>194</v>
      </c>
      <c r="AD2" s="180"/>
      <c r="AE2" s="180"/>
      <c r="AF2" s="180"/>
      <c r="AG2" s="181"/>
      <c r="AH2" s="179" t="s">
        <v>127</v>
      </c>
      <c r="AI2" s="180"/>
      <c r="AJ2" s="180"/>
      <c r="AK2" s="180"/>
      <c r="AL2" s="180"/>
      <c r="AM2" s="180"/>
      <c r="AN2" s="181"/>
      <c r="AO2" s="179" t="s">
        <v>127</v>
      </c>
      <c r="AP2" s="180"/>
      <c r="AQ2" s="180"/>
      <c r="AR2" s="180"/>
      <c r="AS2" s="180"/>
      <c r="AT2" s="181"/>
      <c r="AU2" s="179" t="s">
        <v>194</v>
      </c>
      <c r="AV2" s="180"/>
      <c r="AW2" s="180"/>
      <c r="AX2" s="180"/>
      <c r="AY2" s="181"/>
      <c r="AZ2" s="179" t="s">
        <v>193</v>
      </c>
      <c r="BA2" s="180"/>
      <c r="BB2" s="180"/>
      <c r="BC2" s="180"/>
      <c r="BD2" s="184" t="s">
        <v>128</v>
      </c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</row>
    <row r="3" spans="1:80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8"/>
      <c r="AH3" s="189" t="s">
        <v>146</v>
      </c>
      <c r="AI3" s="190"/>
      <c r="AJ3" s="190"/>
      <c r="AK3" s="190"/>
      <c r="AL3" s="190"/>
      <c r="AM3" s="190"/>
      <c r="AN3" s="191"/>
      <c r="AO3" s="186" t="s">
        <v>143</v>
      </c>
      <c r="AP3" s="187"/>
      <c r="AQ3" s="187"/>
      <c r="AR3" s="187"/>
      <c r="AS3" s="187"/>
      <c r="AT3" s="187"/>
      <c r="AU3" s="187"/>
      <c r="AV3" s="187"/>
      <c r="AW3" s="187"/>
      <c r="AX3" s="187"/>
      <c r="AY3" s="188"/>
      <c r="AZ3" s="178" t="s">
        <v>145</v>
      </c>
      <c r="BA3" s="178"/>
      <c r="BB3" s="176" t="s">
        <v>40</v>
      </c>
      <c r="BC3" s="173" t="s">
        <v>131</v>
      </c>
      <c r="BD3" s="178" t="s">
        <v>21</v>
      </c>
      <c r="BE3" s="178"/>
      <c r="BF3" s="178"/>
      <c r="BG3" s="178" t="s">
        <v>22</v>
      </c>
      <c r="BH3" s="178"/>
      <c r="BI3" s="178"/>
      <c r="BJ3" s="178"/>
      <c r="BK3" s="178" t="s">
        <v>23</v>
      </c>
      <c r="BL3" s="178"/>
      <c r="BM3" s="178"/>
      <c r="BN3" s="178"/>
      <c r="BO3" s="178"/>
      <c r="BP3" s="178" t="s">
        <v>24</v>
      </c>
      <c r="BQ3" s="178"/>
      <c r="BR3" s="178"/>
      <c r="BS3" s="178"/>
      <c r="BT3" s="178"/>
      <c r="BU3" s="178"/>
      <c r="BV3" s="178" t="s">
        <v>46</v>
      </c>
      <c r="BW3" s="178"/>
      <c r="BX3" s="178"/>
      <c r="BY3" s="178"/>
      <c r="BZ3" s="178"/>
      <c r="CA3" s="178"/>
      <c r="CB3" s="178"/>
    </row>
    <row r="4" spans="1:80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32" t="s">
        <v>3</v>
      </c>
      <c r="X4" s="32" t="s">
        <v>4</v>
      </c>
      <c r="Y4" s="32" t="s">
        <v>5</v>
      </c>
      <c r="Z4" s="32" t="s">
        <v>6</v>
      </c>
      <c r="AA4" s="32" t="s">
        <v>7</v>
      </c>
      <c r="AB4" s="32" t="s">
        <v>42</v>
      </c>
      <c r="AC4" s="32" t="s">
        <v>45</v>
      </c>
      <c r="AD4" s="32" t="s">
        <v>37</v>
      </c>
      <c r="AE4" s="32" t="s">
        <v>38</v>
      </c>
      <c r="AF4" s="32" t="s">
        <v>41</v>
      </c>
      <c r="AG4" s="32" t="s">
        <v>44</v>
      </c>
      <c r="AH4" s="32" t="s">
        <v>3</v>
      </c>
      <c r="AI4" s="32" t="s">
        <v>4</v>
      </c>
      <c r="AJ4" s="32" t="s">
        <v>5</v>
      </c>
      <c r="AK4" s="32" t="s">
        <v>6</v>
      </c>
      <c r="AL4" s="32" t="s">
        <v>7</v>
      </c>
      <c r="AM4" s="32" t="s">
        <v>42</v>
      </c>
      <c r="AN4" s="32" t="s">
        <v>43</v>
      </c>
      <c r="AO4" s="32" t="s">
        <v>3</v>
      </c>
      <c r="AP4" s="32" t="s">
        <v>4</v>
      </c>
      <c r="AQ4" s="32" t="s">
        <v>5</v>
      </c>
      <c r="AR4" s="32" t="s">
        <v>6</v>
      </c>
      <c r="AS4" s="32" t="s">
        <v>7</v>
      </c>
      <c r="AT4" s="32" t="s">
        <v>42</v>
      </c>
      <c r="AU4" s="32" t="s">
        <v>45</v>
      </c>
      <c r="AV4" s="32" t="s">
        <v>37</v>
      </c>
      <c r="AW4" s="32" t="s">
        <v>38</v>
      </c>
      <c r="AX4" s="32" t="s">
        <v>41</v>
      </c>
      <c r="AY4" s="32" t="s">
        <v>44</v>
      </c>
      <c r="AZ4" s="32" t="s">
        <v>42</v>
      </c>
      <c r="BA4" s="32" t="s">
        <v>130</v>
      </c>
      <c r="BB4" s="176"/>
      <c r="BC4" s="174"/>
      <c r="BD4" s="33" t="s">
        <v>25</v>
      </c>
      <c r="BE4" s="33" t="s">
        <v>26</v>
      </c>
      <c r="BF4" s="33" t="s">
        <v>27</v>
      </c>
      <c r="BG4" s="33" t="s">
        <v>28</v>
      </c>
      <c r="BH4" s="33" t="s">
        <v>29</v>
      </c>
      <c r="BI4" s="33" t="s">
        <v>30</v>
      </c>
      <c r="BJ4" s="33" t="s">
        <v>27</v>
      </c>
      <c r="BK4" s="33" t="s">
        <v>31</v>
      </c>
      <c r="BL4" s="33" t="s">
        <v>32</v>
      </c>
      <c r="BM4" s="33" t="s">
        <v>33</v>
      </c>
      <c r="BN4" s="33" t="s">
        <v>30</v>
      </c>
      <c r="BO4" s="33" t="s">
        <v>27</v>
      </c>
      <c r="BP4" s="33" t="s">
        <v>34</v>
      </c>
      <c r="BQ4" s="33" t="s">
        <v>35</v>
      </c>
      <c r="BR4" s="33" t="s">
        <v>36</v>
      </c>
      <c r="BS4" s="33" t="s">
        <v>33</v>
      </c>
      <c r="BT4" s="33" t="s">
        <v>30</v>
      </c>
      <c r="BU4" s="33" t="s">
        <v>27</v>
      </c>
      <c r="BV4" s="33" t="s">
        <v>47</v>
      </c>
      <c r="BW4" s="33" t="s">
        <v>48</v>
      </c>
      <c r="BX4" s="33" t="s">
        <v>49</v>
      </c>
      <c r="BY4" s="33" t="s">
        <v>36</v>
      </c>
      <c r="BZ4" s="33" t="s">
        <v>33</v>
      </c>
      <c r="CA4" s="33" t="s">
        <v>30</v>
      </c>
      <c r="CB4" s="33" t="s">
        <v>27</v>
      </c>
    </row>
    <row r="5" spans="1:80" s="26" customFormat="1" ht="21.75" customHeight="1">
      <c r="A5" s="32">
        <v>1</v>
      </c>
      <c r="B5" s="32">
        <v>2</v>
      </c>
      <c r="C5" s="20">
        <v>3</v>
      </c>
      <c r="D5" s="20">
        <v>4</v>
      </c>
      <c r="E5" s="32">
        <v>5</v>
      </c>
      <c r="F5" s="32">
        <v>6</v>
      </c>
      <c r="G5" s="20">
        <v>7</v>
      </c>
      <c r="H5" s="20">
        <v>8</v>
      </c>
      <c r="I5" s="32">
        <v>9</v>
      </c>
      <c r="J5" s="32">
        <v>10</v>
      </c>
      <c r="K5" s="20">
        <v>11</v>
      </c>
      <c r="L5" s="20">
        <v>12</v>
      </c>
      <c r="M5" s="32">
        <v>13</v>
      </c>
      <c r="N5" s="32">
        <v>14</v>
      </c>
      <c r="O5" s="20">
        <v>15</v>
      </c>
      <c r="P5" s="20">
        <v>16</v>
      </c>
      <c r="Q5" s="32">
        <v>17</v>
      </c>
      <c r="R5" s="32">
        <v>18</v>
      </c>
      <c r="S5" s="20">
        <v>19</v>
      </c>
      <c r="T5" s="20">
        <v>20</v>
      </c>
      <c r="U5" s="32">
        <v>21</v>
      </c>
      <c r="V5" s="32">
        <v>22</v>
      </c>
      <c r="W5" s="20">
        <v>23</v>
      </c>
      <c r="X5" s="20">
        <v>24</v>
      </c>
      <c r="Y5" s="32">
        <v>25</v>
      </c>
      <c r="Z5" s="32">
        <v>26</v>
      </c>
      <c r="AA5" s="20">
        <v>27</v>
      </c>
      <c r="AB5" s="20">
        <v>28</v>
      </c>
      <c r="AC5" s="32">
        <v>29</v>
      </c>
      <c r="AD5" s="32">
        <v>30</v>
      </c>
      <c r="AE5" s="20">
        <v>31</v>
      </c>
      <c r="AF5" s="20">
        <v>32</v>
      </c>
      <c r="AG5" s="32">
        <v>33</v>
      </c>
      <c r="AH5" s="32">
        <v>34</v>
      </c>
      <c r="AI5" s="20">
        <v>35</v>
      </c>
      <c r="AJ5" s="20">
        <v>36</v>
      </c>
      <c r="AK5" s="32">
        <v>37</v>
      </c>
      <c r="AL5" s="32">
        <v>38</v>
      </c>
      <c r="AM5" s="20">
        <v>39</v>
      </c>
      <c r="AN5" s="20">
        <v>40</v>
      </c>
      <c r="AO5" s="32">
        <v>41</v>
      </c>
      <c r="AP5" s="32">
        <v>42</v>
      </c>
      <c r="AQ5" s="20">
        <v>43</v>
      </c>
      <c r="AR5" s="20">
        <v>44</v>
      </c>
      <c r="AS5" s="32">
        <v>45</v>
      </c>
      <c r="AT5" s="32">
        <v>46</v>
      </c>
      <c r="AU5" s="20">
        <v>47</v>
      </c>
      <c r="AV5" s="20">
        <v>48</v>
      </c>
      <c r="AW5" s="32">
        <v>49</v>
      </c>
      <c r="AX5" s="32">
        <v>50</v>
      </c>
      <c r="AY5" s="20">
        <v>51</v>
      </c>
      <c r="AZ5" s="20">
        <v>52</v>
      </c>
      <c r="BA5" s="32">
        <v>53</v>
      </c>
      <c r="BB5" s="32">
        <v>54</v>
      </c>
      <c r="BC5" s="20">
        <v>55</v>
      </c>
      <c r="BD5" s="20">
        <v>56</v>
      </c>
      <c r="BE5" s="32">
        <v>57</v>
      </c>
      <c r="BF5" s="32">
        <v>58</v>
      </c>
      <c r="BG5" s="20">
        <v>59</v>
      </c>
      <c r="BH5" s="20">
        <v>60</v>
      </c>
      <c r="BI5" s="32">
        <v>61</v>
      </c>
      <c r="BJ5" s="32">
        <v>62</v>
      </c>
      <c r="BK5" s="20">
        <v>63</v>
      </c>
      <c r="BL5" s="20">
        <v>64</v>
      </c>
      <c r="BM5" s="32">
        <v>65</v>
      </c>
      <c r="BN5" s="32">
        <v>66</v>
      </c>
      <c r="BO5" s="20">
        <v>67</v>
      </c>
      <c r="BP5" s="20">
        <v>68</v>
      </c>
      <c r="BQ5" s="32">
        <v>69</v>
      </c>
      <c r="BR5" s="32">
        <v>70</v>
      </c>
      <c r="BS5" s="20">
        <v>71</v>
      </c>
      <c r="BT5" s="20">
        <v>72</v>
      </c>
      <c r="BU5" s="32">
        <v>73</v>
      </c>
      <c r="BV5" s="32">
        <v>74</v>
      </c>
      <c r="BW5" s="20">
        <v>75</v>
      </c>
      <c r="BX5" s="20">
        <v>76</v>
      </c>
      <c r="BY5" s="32">
        <v>77</v>
      </c>
      <c r="BZ5" s="32">
        <v>78</v>
      </c>
      <c r="CA5" s="20">
        <v>79</v>
      </c>
      <c r="CB5" s="20">
        <v>80</v>
      </c>
    </row>
    <row r="6" spans="1:80" s="23" customFormat="1" ht="90" customHeight="1">
      <c r="A6" s="32"/>
      <c r="B6" s="25" t="s">
        <v>190</v>
      </c>
      <c r="C6" s="25" t="s">
        <v>181</v>
      </c>
      <c r="D6" s="25" t="s">
        <v>182</v>
      </c>
      <c r="E6" s="25" t="s">
        <v>52</v>
      </c>
      <c r="F6" s="39" t="s">
        <v>184</v>
      </c>
      <c r="G6" s="22"/>
      <c r="H6" s="22">
        <v>42736</v>
      </c>
      <c r="I6" s="3" t="s">
        <v>56</v>
      </c>
      <c r="J6" s="22" t="s">
        <v>54</v>
      </c>
      <c r="K6" s="25" t="s">
        <v>55</v>
      </c>
      <c r="L6" s="25" t="s">
        <v>10</v>
      </c>
      <c r="M6" s="25"/>
      <c r="N6" s="25" t="s">
        <v>50</v>
      </c>
      <c r="O6" s="25" t="s">
        <v>51</v>
      </c>
      <c r="P6" s="21">
        <v>2.2</v>
      </c>
      <c r="Q6" s="21"/>
      <c r="R6" s="2" t="s">
        <v>183</v>
      </c>
      <c r="S6" s="40" t="s">
        <v>152</v>
      </c>
      <c r="T6" s="25" t="str">
        <f>IF(ISBLANK(S6),"",IF(ISERROR(VLOOKUP(S6,'Гр.П 670'!$A$2:$B$57,2,FALSE)),"группы",VLOOKUP(S6,'Гр.П 670'!$A$2:$B$57,2,FALSE)))</f>
        <v>Поддержка экономики, малого и среднего предпринимательства</v>
      </c>
      <c r="U6" s="25" t="s">
        <v>9</v>
      </c>
      <c r="V6" s="25" t="s">
        <v>53</v>
      </c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</row>
    <row r="7" spans="1:80" s="23" customFormat="1" ht="19.5" customHeight="1">
      <c r="A7" s="25"/>
      <c r="B7" s="25"/>
      <c r="C7" s="25"/>
      <c r="D7" s="25"/>
      <c r="E7" s="22"/>
      <c r="F7" s="22"/>
      <c r="G7" s="22"/>
      <c r="H7" s="22"/>
      <c r="I7" s="22"/>
      <c r="J7" s="22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</row>
    <row r="8" spans="1:80" s="23" customFormat="1" ht="18.75" customHeight="1">
      <c r="A8" s="25"/>
      <c r="B8" s="43" t="s">
        <v>187</v>
      </c>
      <c r="C8" s="45" t="s">
        <v>186</v>
      </c>
      <c r="D8" s="25"/>
      <c r="E8" s="22"/>
      <c r="F8" s="22"/>
      <c r="G8" s="22"/>
      <c r="H8" s="22"/>
      <c r="I8" s="22"/>
      <c r="J8" s="22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3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</row>
    <row r="9" spans="1:80" s="23" customFormat="1" ht="19.5" customHeight="1">
      <c r="A9" s="25"/>
      <c r="B9" s="25"/>
      <c r="C9" s="45" t="s">
        <v>195</v>
      </c>
      <c r="D9" s="25"/>
      <c r="E9" s="22"/>
      <c r="F9" s="22"/>
      <c r="G9" s="22"/>
      <c r="H9" s="22"/>
      <c r="I9" s="22"/>
      <c r="J9" s="22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3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</row>
    <row r="10" spans="1:80" s="23" customFormat="1" ht="19.5" customHeight="1">
      <c r="A10" s="25"/>
      <c r="B10" s="25"/>
      <c r="C10" s="44"/>
      <c r="D10" s="25"/>
      <c r="E10" s="22"/>
      <c r="F10" s="22"/>
      <c r="G10" s="22"/>
      <c r="H10" s="22"/>
      <c r="I10" s="22"/>
      <c r="J10" s="22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1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</row>
    <row r="11" spans="1:80" s="23" customFormat="1" ht="19.5" customHeight="1">
      <c r="A11" s="25"/>
      <c r="B11" s="25"/>
      <c r="C11" s="25"/>
      <c r="D11" s="2"/>
      <c r="E11" s="22"/>
      <c r="F11" s="22"/>
      <c r="G11" s="22"/>
      <c r="H11" s="22"/>
      <c r="I11" s="22"/>
      <c r="J11" s="22"/>
      <c r="K11" s="21"/>
      <c r="L11" s="21"/>
      <c r="M11" s="21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</row>
    <row r="12" spans="1:80" s="23" customFormat="1" ht="19.5" customHeight="1">
      <c r="A12" s="25"/>
      <c r="B12" s="25"/>
      <c r="C12" s="25"/>
      <c r="D12" s="2"/>
      <c r="E12" s="22"/>
      <c r="F12" s="22"/>
      <c r="G12" s="22"/>
      <c r="H12" s="22"/>
      <c r="I12" s="22"/>
      <c r="J12" s="22"/>
      <c r="K12" s="21"/>
      <c r="L12" s="21"/>
      <c r="M12" s="21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</row>
    <row r="13" spans="1:80" s="23" customFormat="1" ht="19.5" customHeight="1">
      <c r="A13" s="25"/>
      <c r="B13" s="25"/>
      <c r="C13" s="25"/>
      <c r="D13" s="2"/>
      <c r="E13" s="22"/>
      <c r="F13" s="22"/>
      <c r="G13" s="22"/>
      <c r="H13" s="22"/>
      <c r="I13" s="22"/>
      <c r="J13" s="22"/>
      <c r="K13" s="21"/>
      <c r="L13" s="21"/>
      <c r="M13" s="21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</row>
    <row r="14" spans="1:80" s="23" customFormat="1" ht="19.5" customHeight="1">
      <c r="A14" s="25"/>
      <c r="B14" s="25"/>
      <c r="C14" s="25"/>
      <c r="D14" s="2"/>
      <c r="E14" s="22"/>
      <c r="F14" s="22"/>
      <c r="G14" s="22"/>
      <c r="H14" s="22"/>
      <c r="I14" s="22"/>
      <c r="J14" s="22"/>
      <c r="K14" s="2"/>
      <c r="L14" s="2"/>
      <c r="M14" s="2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</row>
    <row r="15" spans="1:80" s="23" customFormat="1" ht="19.5" customHeight="1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"/>
      <c r="L15" s="2"/>
      <c r="M15" s="2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</row>
    <row r="16" spans="1:80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"/>
      <c r="L16" s="2"/>
      <c r="M16" s="2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</row>
    <row r="17" spans="1:80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"/>
      <c r="L17" s="2"/>
      <c r="M17" s="2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</row>
    <row r="18" spans="1:80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</row>
    <row r="19" spans="1:80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</row>
    <row r="20" spans="1:80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</row>
    <row r="21" spans="1:80" s="23" customFormat="1" ht="19.5" customHeight="1">
      <c r="A21" s="25"/>
      <c r="B21" s="25"/>
      <c r="C21" s="25"/>
      <c r="D21" s="25"/>
      <c r="E21" s="22"/>
      <c r="F21" s="22"/>
      <c r="G21" s="22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6"/>
      <c r="X21" s="6"/>
      <c r="Y21" s="6"/>
      <c r="Z21" s="6"/>
      <c r="AA21" s="6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</row>
    <row r="22" spans="1:80" s="23" customFormat="1" ht="19.5" customHeight="1">
      <c r="A22" s="25"/>
      <c r="B22" s="25"/>
      <c r="C22" s="25"/>
      <c r="D22" s="25"/>
      <c r="E22" s="22"/>
      <c r="F22" s="22"/>
      <c r="G22" s="22"/>
      <c r="H22" s="22"/>
      <c r="I22" s="22"/>
      <c r="J22" s="2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6"/>
      <c r="AA22" s="6"/>
      <c r="AB22" s="18"/>
      <c r="AC22" s="18"/>
      <c r="AD22" s="18"/>
      <c r="AE22" s="18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</row>
    <row r="23" spans="1:80" s="23" customFormat="1" ht="19.5" customHeight="1">
      <c r="A23" s="25"/>
      <c r="B23" s="25"/>
      <c r="C23" s="25"/>
      <c r="D23" s="25"/>
      <c r="E23" s="22"/>
      <c r="F23" s="22"/>
      <c r="G23" s="22"/>
      <c r="H23" s="22"/>
      <c r="I23" s="22"/>
      <c r="J23" s="22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6"/>
      <c r="AB23" s="18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</row>
    <row r="24" spans="1:80" s="23" customFormat="1" ht="19.5" customHeight="1">
      <c r="A24" s="25"/>
      <c r="B24" s="25"/>
      <c r="C24" s="25"/>
      <c r="D24" s="25"/>
      <c r="E24" s="22"/>
      <c r="F24" s="22"/>
      <c r="G24" s="22"/>
      <c r="H24" s="22"/>
      <c r="I24" s="22"/>
      <c r="J24" s="22"/>
      <c r="K24" s="25"/>
      <c r="L24" s="25"/>
      <c r="M24" s="25"/>
      <c r="N24" s="16"/>
      <c r="O24" s="16"/>
      <c r="P24" s="16"/>
      <c r="Q24" s="16"/>
      <c r="R24" s="16"/>
      <c r="S24" s="16"/>
      <c r="T24" s="16"/>
      <c r="U24" s="16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</row>
    <row r="25" spans="1:80" s="23" customFormat="1" ht="19.5" customHeight="1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16"/>
      <c r="O25" s="16"/>
      <c r="P25" s="16"/>
      <c r="Q25" s="16"/>
      <c r="R25" s="16"/>
      <c r="S25" s="16"/>
      <c r="T25" s="16"/>
      <c r="U25" s="16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</row>
    <row r="26" spans="1:80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16"/>
      <c r="O26" s="16"/>
      <c r="P26" s="16"/>
      <c r="Q26" s="16"/>
      <c r="R26" s="16"/>
      <c r="S26" s="16"/>
      <c r="T26" s="16"/>
      <c r="U26" s="16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</row>
    <row r="27" spans="1:80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16"/>
      <c r="O27" s="16"/>
      <c r="P27" s="16"/>
      <c r="Q27" s="16"/>
      <c r="R27" s="16"/>
      <c r="S27" s="16"/>
      <c r="T27" s="16"/>
      <c r="U27" s="16"/>
      <c r="V27" s="25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</row>
    <row r="28" spans="1:80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</row>
    <row r="29" spans="1:80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</row>
    <row r="30" spans="1:80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</row>
    <row r="31" spans="1:80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</row>
    <row r="32" spans="1:80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25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</row>
    <row r="33" spans="1:80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25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</row>
    <row r="34" spans="1:80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4"/>
      <c r="X34" s="24"/>
      <c r="Y34" s="24"/>
      <c r="Z34" s="6"/>
      <c r="AA34" s="6"/>
      <c r="AB34" s="18"/>
      <c r="AC34" s="18"/>
      <c r="AD34" s="18"/>
      <c r="AE34" s="18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</row>
    <row r="35" spans="1:80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</row>
    <row r="36" spans="1:80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</row>
    <row r="37" spans="1:80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</row>
    <row r="38" spans="1:80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</row>
    <row r="39" spans="1:80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</row>
    <row r="40" spans="1:80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</row>
    <row r="41" spans="1:80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</row>
    <row r="42" spans="1:80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</row>
    <row r="43" spans="1:80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16"/>
      <c r="O43" s="16"/>
      <c r="P43" s="16"/>
      <c r="Q43" s="16"/>
      <c r="R43" s="16"/>
      <c r="S43" s="16"/>
      <c r="T43" s="16"/>
      <c r="U43" s="16"/>
      <c r="V43" s="17"/>
      <c r="W43" s="18"/>
      <c r="X43" s="18"/>
      <c r="Y43" s="18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</row>
    <row r="44" spans="1:80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16"/>
      <c r="O44" s="16"/>
      <c r="P44" s="16"/>
      <c r="Q44" s="16"/>
      <c r="R44" s="16"/>
      <c r="S44" s="16"/>
      <c r="T44" s="16"/>
      <c r="U44" s="25"/>
      <c r="V44" s="17"/>
      <c r="W44" s="18"/>
      <c r="X44" s="18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</row>
    <row r="45" spans="1:80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16"/>
      <c r="O45" s="16"/>
      <c r="P45" s="16"/>
      <c r="Q45" s="16"/>
      <c r="R45" s="16"/>
      <c r="S45" s="16"/>
      <c r="T45" s="16"/>
      <c r="U45" s="25"/>
      <c r="V45" s="17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</row>
    <row r="46" spans="1:80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16"/>
      <c r="O46" s="16"/>
      <c r="P46" s="16"/>
      <c r="Q46" s="16"/>
      <c r="R46" s="16"/>
      <c r="S46" s="16"/>
      <c r="T46" s="16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</row>
    <row r="47" spans="1:80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</row>
    <row r="48" spans="1:80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</row>
    <row r="49" spans="1:80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</row>
    <row r="50" spans="1:80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</row>
  </sheetData>
  <sheetProtection/>
  <autoFilter ref="A5:CB50"/>
  <mergeCells count="40">
    <mergeCell ref="D3:D4"/>
    <mergeCell ref="O3:O4"/>
    <mergeCell ref="U3:U4"/>
    <mergeCell ref="N3:N4"/>
    <mergeCell ref="AU2:AY2"/>
    <mergeCell ref="AZ2:BC2"/>
    <mergeCell ref="AO2:AT2"/>
    <mergeCell ref="W3:AG3"/>
    <mergeCell ref="AH3:AN3"/>
    <mergeCell ref="AO3:AY3"/>
    <mergeCell ref="F3:F4"/>
    <mergeCell ref="V3:V4"/>
    <mergeCell ref="BB3:BB4"/>
    <mergeCell ref="BV3:CB3"/>
    <mergeCell ref="R3:R4"/>
    <mergeCell ref="B3:B4"/>
    <mergeCell ref="C3:C4"/>
    <mergeCell ref="L3:L4"/>
    <mergeCell ref="J3:J4"/>
    <mergeCell ref="I3:I4"/>
    <mergeCell ref="W2:AB2"/>
    <mergeCell ref="AC2:AG2"/>
    <mergeCell ref="AH2:AN2"/>
    <mergeCell ref="K3:K4"/>
    <mergeCell ref="G3:G4"/>
    <mergeCell ref="BD2:CB2"/>
    <mergeCell ref="BD3:BF3"/>
    <mergeCell ref="BG3:BJ3"/>
    <mergeCell ref="BK3:BO3"/>
    <mergeCell ref="BP3:BU3"/>
    <mergeCell ref="M3:M4"/>
    <mergeCell ref="Q3:Q4"/>
    <mergeCell ref="S3:T4"/>
    <mergeCell ref="BC3:BC4"/>
    <mergeCell ref="P3:P4"/>
    <mergeCell ref="A2:A4"/>
    <mergeCell ref="H3:H4"/>
    <mergeCell ref="E3:E4"/>
    <mergeCell ref="AZ3:BA3"/>
    <mergeCell ref="B2:V2"/>
  </mergeCells>
  <printOptions/>
  <pageMargins left="0.7086614173228347" right="0.7086614173228347" top="0.7480314960629921" bottom="0.7480314960629921" header="0.31496062992125984" footer="0.31496062992125984"/>
  <pageSetup fitToHeight="40" fitToWidth="1" horizontalDpi="600" verticalDpi="600" orientation="landscape" paperSize="9" scale="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77"/>
  <sheetViews>
    <sheetView zoomScalePageLayoutView="0" workbookViewId="0" topLeftCell="A1">
      <selection activeCell="B56" sqref="B56"/>
    </sheetView>
  </sheetViews>
  <sheetFormatPr defaultColWidth="9.140625" defaultRowHeight="15"/>
  <cols>
    <col min="1" max="1" width="20.00390625" style="27" customWidth="1"/>
    <col min="2" max="2" width="108.8515625" style="29" customWidth="1"/>
  </cols>
  <sheetData>
    <row r="1" spans="1:2" ht="57">
      <c r="A1" s="36" t="s">
        <v>11</v>
      </c>
      <c r="B1" s="4" t="s">
        <v>147</v>
      </c>
    </row>
    <row r="2" spans="1:2" ht="45">
      <c r="A2" s="37" t="s">
        <v>148</v>
      </c>
      <c r="B2" s="28" t="s">
        <v>149</v>
      </c>
    </row>
    <row r="3" spans="1:2" ht="30">
      <c r="A3" s="37" t="s">
        <v>97</v>
      </c>
      <c r="B3" s="28" t="s">
        <v>150</v>
      </c>
    </row>
    <row r="4" spans="1:2" ht="30">
      <c r="A4" s="37" t="s">
        <v>98</v>
      </c>
      <c r="B4" s="28" t="s">
        <v>57</v>
      </c>
    </row>
    <row r="5" spans="1:2" ht="30">
      <c r="A5" s="37" t="s">
        <v>99</v>
      </c>
      <c r="B5" s="28" t="s">
        <v>151</v>
      </c>
    </row>
    <row r="6" spans="1:2" ht="30">
      <c r="A6" s="37" t="s">
        <v>100</v>
      </c>
      <c r="B6" s="28" t="s">
        <v>58</v>
      </c>
    </row>
    <row r="7" spans="1:2" ht="15.75">
      <c r="A7" s="37" t="s">
        <v>152</v>
      </c>
      <c r="B7" s="28" t="s">
        <v>153</v>
      </c>
    </row>
    <row r="8" spans="1:2" ht="15.75">
      <c r="A8" s="37" t="s">
        <v>101</v>
      </c>
      <c r="B8" s="28" t="s">
        <v>59</v>
      </c>
    </row>
    <row r="9" spans="1:2" ht="15.75">
      <c r="A9" s="37" t="s">
        <v>102</v>
      </c>
      <c r="B9" s="28" t="s">
        <v>60</v>
      </c>
    </row>
    <row r="10" spans="1:2" ht="15.75">
      <c r="A10" s="37" t="s">
        <v>103</v>
      </c>
      <c r="B10" s="28" t="s">
        <v>61</v>
      </c>
    </row>
    <row r="11" spans="1:2" ht="15.75">
      <c r="A11" s="37" t="s">
        <v>104</v>
      </c>
      <c r="B11" s="28" t="s">
        <v>62</v>
      </c>
    </row>
    <row r="12" spans="1:2" ht="15.75">
      <c r="A12" s="37" t="s">
        <v>105</v>
      </c>
      <c r="B12" s="28" t="s">
        <v>63</v>
      </c>
    </row>
    <row r="13" spans="1:2" ht="30">
      <c r="A13" s="37" t="s">
        <v>106</v>
      </c>
      <c r="B13" s="28" t="s">
        <v>64</v>
      </c>
    </row>
    <row r="14" spans="1:2" ht="15.75">
      <c r="A14" s="37" t="s">
        <v>154</v>
      </c>
      <c r="B14" s="28" t="s">
        <v>65</v>
      </c>
    </row>
    <row r="15" spans="1:2" ht="15.75">
      <c r="A15" s="37" t="s">
        <v>155</v>
      </c>
      <c r="B15" s="28" t="s">
        <v>66</v>
      </c>
    </row>
    <row r="16" spans="1:2" ht="15.75">
      <c r="A16" s="37" t="s">
        <v>107</v>
      </c>
      <c r="B16" s="28" t="s">
        <v>67</v>
      </c>
    </row>
    <row r="17" spans="1:2" ht="15.75">
      <c r="A17" s="37" t="s">
        <v>108</v>
      </c>
      <c r="B17" s="28" t="s">
        <v>68</v>
      </c>
    </row>
    <row r="18" spans="1:2" ht="15.75">
      <c r="A18" s="37" t="s">
        <v>109</v>
      </c>
      <c r="B18" s="28" t="s">
        <v>69</v>
      </c>
    </row>
    <row r="19" spans="1:2" ht="15.75">
      <c r="A19" s="37" t="s">
        <v>110</v>
      </c>
      <c r="B19" s="28" t="s">
        <v>70</v>
      </c>
    </row>
    <row r="20" spans="1:2" ht="15.75">
      <c r="A20" s="37" t="s">
        <v>111</v>
      </c>
      <c r="B20" s="28" t="s">
        <v>71</v>
      </c>
    </row>
    <row r="21" spans="1:2" ht="15.75">
      <c r="A21" s="37" t="s">
        <v>156</v>
      </c>
      <c r="B21" s="28" t="s">
        <v>72</v>
      </c>
    </row>
    <row r="22" spans="1:2" ht="15.75">
      <c r="A22" s="37" t="s">
        <v>157</v>
      </c>
      <c r="B22" s="28" t="s">
        <v>73</v>
      </c>
    </row>
    <row r="23" spans="1:2" ht="15.75">
      <c r="A23" s="37" t="s">
        <v>158</v>
      </c>
      <c r="B23" s="28" t="s">
        <v>159</v>
      </c>
    </row>
    <row r="24" spans="1:2" ht="15.75">
      <c r="A24" s="37" t="s">
        <v>112</v>
      </c>
      <c r="B24" s="28" t="s">
        <v>74</v>
      </c>
    </row>
    <row r="25" spans="1:2" ht="15.75">
      <c r="A25" s="37" t="s">
        <v>113</v>
      </c>
      <c r="B25" s="28" t="s">
        <v>75</v>
      </c>
    </row>
    <row r="26" spans="1:2" ht="15.75">
      <c r="A26" s="37" t="s">
        <v>160</v>
      </c>
      <c r="B26" s="28" t="s">
        <v>12</v>
      </c>
    </row>
    <row r="27" spans="1:2" ht="15.75">
      <c r="A27" s="37" t="s">
        <v>161</v>
      </c>
      <c r="B27" s="28" t="s">
        <v>76</v>
      </c>
    </row>
    <row r="28" spans="1:2" ht="30">
      <c r="A28" s="37" t="s">
        <v>114</v>
      </c>
      <c r="B28" s="28" t="s">
        <v>77</v>
      </c>
    </row>
    <row r="29" spans="1:2" ht="15.75">
      <c r="A29" s="37" t="s">
        <v>115</v>
      </c>
      <c r="B29" s="28" t="s">
        <v>78</v>
      </c>
    </row>
    <row r="30" spans="1:2" ht="15.75">
      <c r="A30" s="37" t="s">
        <v>116</v>
      </c>
      <c r="B30" s="28" t="s">
        <v>79</v>
      </c>
    </row>
    <row r="31" spans="1:2" ht="15.75">
      <c r="A31" s="37" t="s">
        <v>162</v>
      </c>
      <c r="B31" s="28" t="s">
        <v>13</v>
      </c>
    </row>
    <row r="32" spans="1:2" ht="15.75">
      <c r="A32" s="37" t="s">
        <v>163</v>
      </c>
      <c r="B32" s="28" t="s">
        <v>14</v>
      </c>
    </row>
    <row r="33" spans="1:2" ht="15.75">
      <c r="A33" s="37" t="s">
        <v>117</v>
      </c>
      <c r="B33" s="28" t="s">
        <v>80</v>
      </c>
    </row>
    <row r="34" spans="1:2" ht="15.75">
      <c r="A34" s="37" t="s">
        <v>118</v>
      </c>
      <c r="B34" s="28" t="s">
        <v>81</v>
      </c>
    </row>
    <row r="35" spans="1:2" ht="30">
      <c r="A35" s="37" t="s">
        <v>119</v>
      </c>
      <c r="B35" s="28" t="s">
        <v>82</v>
      </c>
    </row>
    <row r="36" spans="1:2" ht="30">
      <c r="A36" s="37" t="s">
        <v>120</v>
      </c>
      <c r="B36" s="28" t="s">
        <v>83</v>
      </c>
    </row>
    <row r="37" spans="1:2" ht="15.75">
      <c r="A37" s="37" t="s">
        <v>121</v>
      </c>
      <c r="B37" s="28" t="s">
        <v>84</v>
      </c>
    </row>
    <row r="38" spans="1:2" ht="30">
      <c r="A38" s="37" t="s">
        <v>122</v>
      </c>
      <c r="B38" s="28" t="s">
        <v>85</v>
      </c>
    </row>
    <row r="39" spans="1:2" ht="15.75">
      <c r="A39" s="37" t="s">
        <v>164</v>
      </c>
      <c r="B39" s="28" t="s">
        <v>165</v>
      </c>
    </row>
    <row r="40" spans="1:2" ht="15.75">
      <c r="A40" s="37" t="s">
        <v>123</v>
      </c>
      <c r="B40" s="28" t="s">
        <v>86</v>
      </c>
    </row>
    <row r="41" spans="1:2" ht="15.75">
      <c r="A41" s="37" t="s">
        <v>124</v>
      </c>
      <c r="B41" s="28" t="s">
        <v>87</v>
      </c>
    </row>
    <row r="42" spans="1:2" ht="30">
      <c r="A42" s="37" t="s">
        <v>125</v>
      </c>
      <c r="B42" s="28" t="s">
        <v>166</v>
      </c>
    </row>
    <row r="43" spans="1:2" ht="15.75">
      <c r="A43" s="37" t="s">
        <v>167</v>
      </c>
      <c r="B43" s="28" t="s">
        <v>88</v>
      </c>
    </row>
    <row r="44" spans="1:2" ht="30">
      <c r="A44" s="37" t="s">
        <v>126</v>
      </c>
      <c r="B44" s="28" t="s">
        <v>89</v>
      </c>
    </row>
    <row r="45" spans="1:2" ht="15.75">
      <c r="A45" s="37" t="s">
        <v>168</v>
      </c>
      <c r="B45" s="28" t="s">
        <v>15</v>
      </c>
    </row>
    <row r="46" spans="1:2" ht="45">
      <c r="A46" s="37" t="s">
        <v>169</v>
      </c>
      <c r="B46" s="28" t="s">
        <v>90</v>
      </c>
    </row>
    <row r="47" spans="1:2" ht="30">
      <c r="A47" s="37" t="s">
        <v>170</v>
      </c>
      <c r="B47" s="28" t="s">
        <v>91</v>
      </c>
    </row>
    <row r="48" spans="1:2" ht="45">
      <c r="A48" s="37" t="s">
        <v>171</v>
      </c>
      <c r="B48" s="28" t="s">
        <v>92</v>
      </c>
    </row>
    <row r="49" spans="1:2" ht="30">
      <c r="A49" s="37" t="s">
        <v>172</v>
      </c>
      <c r="B49" s="28" t="s">
        <v>93</v>
      </c>
    </row>
    <row r="50" spans="1:2" ht="15.75">
      <c r="A50" s="37" t="s">
        <v>173</v>
      </c>
      <c r="B50" s="28" t="s">
        <v>16</v>
      </c>
    </row>
    <row r="51" spans="1:2" ht="15.75">
      <c r="A51" s="37" t="s">
        <v>174</v>
      </c>
      <c r="B51" s="28" t="s">
        <v>17</v>
      </c>
    </row>
    <row r="52" spans="1:2" ht="15.75">
      <c r="A52" s="37" t="s">
        <v>175</v>
      </c>
      <c r="B52" s="28" t="s">
        <v>18</v>
      </c>
    </row>
    <row r="53" spans="1:2" ht="15.75">
      <c r="A53" s="37" t="s">
        <v>176</v>
      </c>
      <c r="B53" s="28" t="s">
        <v>20</v>
      </c>
    </row>
    <row r="54" spans="1:2" ht="30">
      <c r="A54" s="37" t="s">
        <v>177</v>
      </c>
      <c r="B54" s="28" t="s">
        <v>19</v>
      </c>
    </row>
    <row r="55" spans="1:2" ht="30">
      <c r="A55" s="37" t="s">
        <v>178</v>
      </c>
      <c r="B55" s="28" t="s">
        <v>96</v>
      </c>
    </row>
    <row r="56" spans="1:2" ht="15.75">
      <c r="A56" s="37" t="s">
        <v>179</v>
      </c>
      <c r="B56" s="28" t="s">
        <v>94</v>
      </c>
    </row>
    <row r="57" spans="1:2" ht="15.75">
      <c r="A57" s="37" t="s">
        <v>180</v>
      </c>
      <c r="B57" s="28" t="s">
        <v>95</v>
      </c>
    </row>
    <row r="58" ht="15">
      <c r="A58" s="38"/>
    </row>
    <row r="59" ht="15">
      <c r="A59" s="38"/>
    </row>
    <row r="60" ht="15">
      <c r="A60" s="38"/>
    </row>
    <row r="61" ht="15">
      <c r="A61" s="38"/>
    </row>
    <row r="62" ht="15">
      <c r="A62" s="38"/>
    </row>
    <row r="63" ht="15">
      <c r="A63" s="38"/>
    </row>
    <row r="64" ht="15">
      <c r="A64" s="38"/>
    </row>
    <row r="65" ht="15">
      <c r="A65" s="38"/>
    </row>
    <row r="66" ht="15">
      <c r="A66" s="38"/>
    </row>
    <row r="67" ht="15">
      <c r="A67" s="38"/>
    </row>
    <row r="68" ht="15">
      <c r="A68" s="38"/>
    </row>
    <row r="69" ht="15">
      <c r="A69" s="38"/>
    </row>
    <row r="70" ht="15">
      <c r="A70" s="38"/>
    </row>
    <row r="71" ht="15">
      <c r="A71" s="38"/>
    </row>
    <row r="72" ht="15">
      <c r="A72" s="38"/>
    </row>
    <row r="73" ht="15">
      <c r="A73" s="38"/>
    </row>
    <row r="74" ht="15">
      <c r="A74" s="38"/>
    </row>
    <row r="75" ht="15">
      <c r="A75" s="38"/>
    </row>
    <row r="76" ht="15">
      <c r="A76" s="38"/>
    </row>
    <row r="77" ht="15">
      <c r="A7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55"/>
  <sheetViews>
    <sheetView zoomScale="70" zoomScaleNormal="70" zoomScalePageLayoutView="0" workbookViewId="0" topLeftCell="A4">
      <pane xSplit="6" topLeftCell="X1" activePane="topRight" state="frozen"/>
      <selection pane="topLeft" activeCell="A1" sqref="A1"/>
      <selection pane="topRight" activeCell="F6" sqref="F6:F9"/>
    </sheetView>
  </sheetViews>
  <sheetFormatPr defaultColWidth="9.140625" defaultRowHeight="15"/>
  <cols>
    <col min="1" max="1" width="4.85156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4" width="15.00390625" style="15" customWidth="1"/>
    <col min="15" max="15" width="16.421875" style="15" customWidth="1"/>
    <col min="16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0"/>
      <c r="AC2" s="109"/>
      <c r="AD2" s="179" t="s">
        <v>194</v>
      </c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05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35" t="s">
        <v>3</v>
      </c>
      <c r="X4" s="35" t="s">
        <v>4</v>
      </c>
      <c r="Y4" s="35" t="s">
        <v>5</v>
      </c>
      <c r="Z4" s="35" t="s">
        <v>6</v>
      </c>
      <c r="AA4" s="35" t="s">
        <v>7</v>
      </c>
      <c r="AB4" s="35" t="s">
        <v>42</v>
      </c>
      <c r="AC4" s="35" t="s">
        <v>43</v>
      </c>
      <c r="AD4" s="35" t="s">
        <v>278</v>
      </c>
      <c r="AE4" s="35" t="s">
        <v>38</v>
      </c>
      <c r="AF4" s="35" t="s">
        <v>41</v>
      </c>
      <c r="AG4" s="35" t="s">
        <v>44</v>
      </c>
      <c r="AH4" s="108" t="s">
        <v>277</v>
      </c>
      <c r="AI4" s="35" t="s">
        <v>3</v>
      </c>
      <c r="AJ4" s="35" t="s">
        <v>4</v>
      </c>
      <c r="AK4" s="35" t="s">
        <v>5</v>
      </c>
      <c r="AL4" s="35" t="s">
        <v>6</v>
      </c>
      <c r="AM4" s="35" t="s">
        <v>7</v>
      </c>
      <c r="AN4" s="35" t="s">
        <v>42</v>
      </c>
      <c r="AO4" s="106" t="s">
        <v>43</v>
      </c>
      <c r="AP4" s="20" t="s">
        <v>279</v>
      </c>
      <c r="AQ4" s="107" t="s">
        <v>3</v>
      </c>
      <c r="AR4" s="35" t="s">
        <v>4</v>
      </c>
      <c r="AS4" s="35" t="s">
        <v>5</v>
      </c>
      <c r="AT4" s="35" t="s">
        <v>6</v>
      </c>
      <c r="AU4" s="35" t="s">
        <v>7</v>
      </c>
      <c r="AV4" s="35" t="s">
        <v>42</v>
      </c>
      <c r="AW4" s="35" t="s">
        <v>45</v>
      </c>
      <c r="AX4" s="35" t="s">
        <v>37</v>
      </c>
      <c r="AY4" s="35" t="s">
        <v>38</v>
      </c>
      <c r="AZ4" s="35" t="s">
        <v>41</v>
      </c>
      <c r="BA4" s="35" t="s">
        <v>44</v>
      </c>
      <c r="BB4" s="35" t="s">
        <v>42</v>
      </c>
      <c r="BC4" s="35" t="s">
        <v>130</v>
      </c>
      <c r="BD4" s="176"/>
      <c r="BE4" s="174"/>
      <c r="BF4" s="34" t="s">
        <v>25</v>
      </c>
      <c r="BG4" s="34" t="s">
        <v>26</v>
      </c>
      <c r="BH4" s="34" t="s">
        <v>27</v>
      </c>
      <c r="BI4" s="34" t="s">
        <v>28</v>
      </c>
      <c r="BJ4" s="34" t="s">
        <v>29</v>
      </c>
      <c r="BK4" s="34" t="s">
        <v>30</v>
      </c>
      <c r="BL4" s="34" t="s">
        <v>27</v>
      </c>
      <c r="BM4" s="34" t="s">
        <v>31</v>
      </c>
      <c r="BN4" s="34" t="s">
        <v>32</v>
      </c>
      <c r="BO4" s="34" t="s">
        <v>33</v>
      </c>
      <c r="BP4" s="34" t="s">
        <v>30</v>
      </c>
      <c r="BQ4" s="34" t="s">
        <v>27</v>
      </c>
      <c r="BR4" s="34" t="s">
        <v>34</v>
      </c>
      <c r="BS4" s="34" t="s">
        <v>35</v>
      </c>
      <c r="BT4" s="34" t="s">
        <v>36</v>
      </c>
      <c r="BU4" s="34" t="s">
        <v>33</v>
      </c>
      <c r="BV4" s="34" t="s">
        <v>30</v>
      </c>
      <c r="BW4" s="34" t="s">
        <v>27</v>
      </c>
      <c r="BX4" s="34" t="s">
        <v>47</v>
      </c>
      <c r="BY4" s="34" t="s">
        <v>48</v>
      </c>
      <c r="BZ4" s="34" t="s">
        <v>49</v>
      </c>
      <c r="CA4" s="34" t="s">
        <v>36</v>
      </c>
      <c r="CB4" s="34" t="s">
        <v>33</v>
      </c>
      <c r="CC4" s="34" t="s">
        <v>30</v>
      </c>
      <c r="CD4" s="34" t="s">
        <v>27</v>
      </c>
    </row>
    <row r="5" spans="1:82" s="26" customFormat="1" ht="21.75" customHeight="1">
      <c r="A5" s="35">
        <v>1</v>
      </c>
      <c r="B5" s="35">
        <v>2</v>
      </c>
      <c r="C5" s="20">
        <v>3</v>
      </c>
      <c r="D5" s="20">
        <v>4</v>
      </c>
      <c r="E5" s="35">
        <v>5</v>
      </c>
      <c r="F5" s="35">
        <v>6</v>
      </c>
      <c r="G5" s="20">
        <v>7</v>
      </c>
      <c r="H5" s="20">
        <v>8</v>
      </c>
      <c r="I5" s="35">
        <v>9</v>
      </c>
      <c r="J5" s="35">
        <v>10</v>
      </c>
      <c r="K5" s="20">
        <v>11</v>
      </c>
      <c r="L5" s="20">
        <v>12</v>
      </c>
      <c r="M5" s="35">
        <v>13</v>
      </c>
      <c r="N5" s="35">
        <v>14</v>
      </c>
      <c r="O5" s="20">
        <v>15</v>
      </c>
      <c r="P5" s="20">
        <v>16</v>
      </c>
      <c r="Q5" s="35">
        <v>17</v>
      </c>
      <c r="R5" s="35">
        <v>18</v>
      </c>
      <c r="S5" s="20">
        <v>19</v>
      </c>
      <c r="T5" s="20">
        <v>20</v>
      </c>
      <c r="U5" s="35">
        <v>21</v>
      </c>
      <c r="V5" s="35">
        <v>22</v>
      </c>
      <c r="W5" s="20">
        <v>23</v>
      </c>
      <c r="X5" s="20">
        <v>24</v>
      </c>
      <c r="Y5" s="35">
        <v>25</v>
      </c>
      <c r="Z5" s="35">
        <v>26</v>
      </c>
      <c r="AA5" s="20">
        <v>27</v>
      </c>
      <c r="AB5" s="20">
        <v>28</v>
      </c>
      <c r="AC5" s="35">
        <v>29</v>
      </c>
      <c r="AD5" s="35">
        <v>30</v>
      </c>
      <c r="AE5" s="20">
        <v>31</v>
      </c>
      <c r="AF5" s="20">
        <v>32</v>
      </c>
      <c r="AG5" s="35">
        <v>33</v>
      </c>
      <c r="AH5" s="108"/>
      <c r="AI5" s="35">
        <v>34</v>
      </c>
      <c r="AJ5" s="20">
        <v>35</v>
      </c>
      <c r="AK5" s="20">
        <v>36</v>
      </c>
      <c r="AL5" s="35">
        <v>37</v>
      </c>
      <c r="AM5" s="35">
        <v>38</v>
      </c>
      <c r="AN5" s="20">
        <v>39</v>
      </c>
      <c r="AO5" s="112">
        <v>40</v>
      </c>
      <c r="AP5" s="123"/>
      <c r="AQ5" s="107">
        <v>41</v>
      </c>
      <c r="AR5" s="35">
        <v>42</v>
      </c>
      <c r="AS5" s="20">
        <v>43</v>
      </c>
      <c r="AT5" s="20">
        <v>44</v>
      </c>
      <c r="AU5" s="35">
        <v>45</v>
      </c>
      <c r="AV5" s="35">
        <v>46</v>
      </c>
      <c r="AW5" s="20">
        <v>47</v>
      </c>
      <c r="AX5" s="20">
        <v>48</v>
      </c>
      <c r="AY5" s="35">
        <v>49</v>
      </c>
      <c r="AZ5" s="35">
        <v>50</v>
      </c>
      <c r="BA5" s="20">
        <v>51</v>
      </c>
      <c r="BB5" s="20">
        <v>52</v>
      </c>
      <c r="BC5" s="35">
        <v>53</v>
      </c>
      <c r="BD5" s="35">
        <v>54</v>
      </c>
      <c r="BE5" s="20">
        <v>55</v>
      </c>
      <c r="BF5" s="20">
        <v>56</v>
      </c>
      <c r="BG5" s="35">
        <v>57</v>
      </c>
      <c r="BH5" s="35">
        <v>58</v>
      </c>
      <c r="BI5" s="20">
        <v>59</v>
      </c>
      <c r="BJ5" s="20">
        <v>60</v>
      </c>
      <c r="BK5" s="35">
        <v>61</v>
      </c>
      <c r="BL5" s="35">
        <v>62</v>
      </c>
      <c r="BM5" s="20">
        <v>63</v>
      </c>
      <c r="BN5" s="20">
        <v>64</v>
      </c>
      <c r="BO5" s="35">
        <v>65</v>
      </c>
      <c r="BP5" s="35">
        <v>66</v>
      </c>
      <c r="BQ5" s="20">
        <v>67</v>
      </c>
      <c r="BR5" s="20">
        <v>68</v>
      </c>
      <c r="BS5" s="35">
        <v>69</v>
      </c>
      <c r="BT5" s="35">
        <v>70</v>
      </c>
      <c r="BU5" s="20">
        <v>71</v>
      </c>
      <c r="BV5" s="20">
        <v>72</v>
      </c>
      <c r="BW5" s="35">
        <v>73</v>
      </c>
      <c r="BX5" s="35">
        <v>74</v>
      </c>
      <c r="BY5" s="20">
        <v>75</v>
      </c>
      <c r="BZ5" s="20">
        <v>76</v>
      </c>
      <c r="CA5" s="35">
        <v>77</v>
      </c>
      <c r="CB5" s="35">
        <v>78</v>
      </c>
      <c r="CC5" s="20">
        <v>79</v>
      </c>
      <c r="CD5" s="20">
        <v>80</v>
      </c>
    </row>
    <row r="6" spans="1:82" s="23" customFormat="1" ht="162.75" customHeight="1">
      <c r="A6" s="35">
        <v>1</v>
      </c>
      <c r="B6" s="25" t="s">
        <v>276</v>
      </c>
      <c r="C6" s="25" t="s">
        <v>267</v>
      </c>
      <c r="D6" s="25" t="s">
        <v>273</v>
      </c>
      <c r="E6" s="25" t="s">
        <v>210</v>
      </c>
      <c r="F6" s="39" t="s">
        <v>268</v>
      </c>
      <c r="G6" s="22">
        <v>42005</v>
      </c>
      <c r="H6" s="22">
        <v>42005</v>
      </c>
      <c r="I6" s="3" t="s">
        <v>204</v>
      </c>
      <c r="J6" s="22" t="s">
        <v>203</v>
      </c>
      <c r="K6" s="25" t="s">
        <v>201</v>
      </c>
      <c r="L6" s="25"/>
      <c r="M6" s="25" t="s">
        <v>230</v>
      </c>
      <c r="N6" s="25" t="s">
        <v>205</v>
      </c>
      <c r="O6" s="25" t="s">
        <v>51</v>
      </c>
      <c r="P6" s="21"/>
      <c r="Q6" s="21"/>
      <c r="R6" s="2"/>
      <c r="S6" s="40" t="s">
        <v>118</v>
      </c>
      <c r="T6" s="25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25" t="s">
        <v>209</v>
      </c>
      <c r="V6" s="25"/>
      <c r="W6" s="24"/>
      <c r="X6" s="24"/>
      <c r="Y6" s="24"/>
      <c r="Z6" s="24"/>
      <c r="AA6" s="24">
        <v>9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/>
      <c r="AJ6" s="24"/>
      <c r="AK6" s="24"/>
      <c r="AL6" s="24"/>
      <c r="AM6" s="24">
        <v>13</v>
      </c>
      <c r="AN6" s="24"/>
      <c r="AO6" s="110"/>
      <c r="AP6" s="124"/>
      <c r="AQ6" s="7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19.25" customHeight="1">
      <c r="A7" s="71">
        <v>2</v>
      </c>
      <c r="B7" s="25" t="s">
        <v>276</v>
      </c>
      <c r="C7" s="25" t="s">
        <v>267</v>
      </c>
      <c r="D7" s="25" t="s">
        <v>271</v>
      </c>
      <c r="E7" s="25" t="s">
        <v>210</v>
      </c>
      <c r="F7" s="99" t="s">
        <v>270</v>
      </c>
      <c r="G7" s="22">
        <v>42005</v>
      </c>
      <c r="H7" s="22">
        <v>42005</v>
      </c>
      <c r="I7" s="3" t="s">
        <v>204</v>
      </c>
      <c r="J7" s="22" t="s">
        <v>203</v>
      </c>
      <c r="K7" s="25" t="s">
        <v>201</v>
      </c>
      <c r="L7" s="25"/>
      <c r="M7" s="25" t="s">
        <v>230</v>
      </c>
      <c r="N7" s="25" t="s">
        <v>205</v>
      </c>
      <c r="O7" s="25" t="s">
        <v>51</v>
      </c>
      <c r="P7" s="21"/>
      <c r="Q7" s="21"/>
      <c r="R7" s="2"/>
      <c r="S7" s="40" t="s">
        <v>118</v>
      </c>
      <c r="T7" s="25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25" t="s">
        <v>209</v>
      </c>
      <c r="V7" s="25"/>
      <c r="W7" s="24"/>
      <c r="X7" s="24"/>
      <c r="Y7" s="24"/>
      <c r="Z7" s="24"/>
      <c r="AA7" s="24">
        <v>8</v>
      </c>
      <c r="AB7" s="24">
        <v>10</v>
      </c>
      <c r="AC7" s="24">
        <v>10</v>
      </c>
      <c r="AD7" s="24">
        <v>15</v>
      </c>
      <c r="AE7" s="24">
        <v>15</v>
      </c>
      <c r="AF7" s="24">
        <v>15</v>
      </c>
      <c r="AG7" s="24">
        <v>15</v>
      </c>
      <c r="AH7" s="24">
        <v>15</v>
      </c>
      <c r="AI7" s="24"/>
      <c r="AJ7" s="24"/>
      <c r="AK7" s="24"/>
      <c r="AL7" s="24"/>
      <c r="AM7" s="24">
        <v>21</v>
      </c>
      <c r="AN7" s="24">
        <v>28</v>
      </c>
      <c r="AO7" s="110">
        <v>31</v>
      </c>
      <c r="AP7" s="24">
        <v>31</v>
      </c>
      <c r="AQ7" s="79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137.25" customHeight="1">
      <c r="A8" s="71">
        <v>3</v>
      </c>
      <c r="B8" s="25" t="s">
        <v>276</v>
      </c>
      <c r="C8" s="25" t="s">
        <v>267</v>
      </c>
      <c r="D8" s="25" t="s">
        <v>274</v>
      </c>
      <c r="E8" s="25" t="s">
        <v>210</v>
      </c>
      <c r="F8" s="39" t="s">
        <v>272</v>
      </c>
      <c r="G8" s="22">
        <v>42005</v>
      </c>
      <c r="H8" s="22">
        <v>42005</v>
      </c>
      <c r="I8" s="3" t="s">
        <v>204</v>
      </c>
      <c r="J8" s="22" t="s">
        <v>203</v>
      </c>
      <c r="K8" s="25" t="s">
        <v>201</v>
      </c>
      <c r="L8" s="25"/>
      <c r="M8" s="25" t="s">
        <v>230</v>
      </c>
      <c r="N8" s="25" t="s">
        <v>205</v>
      </c>
      <c r="O8" s="25" t="s">
        <v>51</v>
      </c>
      <c r="P8" s="21"/>
      <c r="Q8" s="21"/>
      <c r="R8" s="2"/>
      <c r="S8" s="40" t="s">
        <v>118</v>
      </c>
      <c r="T8" s="25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25" t="s">
        <v>209</v>
      </c>
      <c r="V8" s="25"/>
      <c r="W8" s="24"/>
      <c r="X8" s="24"/>
      <c r="Y8" s="24"/>
      <c r="Z8" s="24"/>
      <c r="AA8" s="24">
        <v>9</v>
      </c>
      <c r="AB8" s="24">
        <v>10</v>
      </c>
      <c r="AC8" s="24">
        <v>10</v>
      </c>
      <c r="AD8" s="24">
        <v>15</v>
      </c>
      <c r="AE8" s="24">
        <v>15</v>
      </c>
      <c r="AF8" s="24">
        <v>15</v>
      </c>
      <c r="AG8" s="24">
        <v>15</v>
      </c>
      <c r="AH8" s="24">
        <v>15</v>
      </c>
      <c r="AI8" s="24"/>
      <c r="AJ8" s="24"/>
      <c r="AK8" s="24"/>
      <c r="AL8" s="24"/>
      <c r="AM8" s="24">
        <v>58</v>
      </c>
      <c r="AN8" s="24">
        <v>40</v>
      </c>
      <c r="AO8" s="110">
        <v>42</v>
      </c>
      <c r="AP8" s="24">
        <v>42</v>
      </c>
      <c r="AQ8" s="79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109.5" customHeight="1">
      <c r="A9" s="71">
        <v>4</v>
      </c>
      <c r="B9" s="25" t="s">
        <v>276</v>
      </c>
      <c r="C9" s="25" t="s">
        <v>267</v>
      </c>
      <c r="D9" s="25" t="s">
        <v>269</v>
      </c>
      <c r="E9" s="25" t="s">
        <v>210</v>
      </c>
      <c r="F9" s="39" t="s">
        <v>275</v>
      </c>
      <c r="G9" s="22">
        <v>42005</v>
      </c>
      <c r="H9" s="22">
        <v>42005</v>
      </c>
      <c r="I9" s="3" t="s">
        <v>204</v>
      </c>
      <c r="J9" s="22" t="s">
        <v>203</v>
      </c>
      <c r="K9" s="25" t="s">
        <v>201</v>
      </c>
      <c r="L9" s="25"/>
      <c r="M9" s="25" t="s">
        <v>212</v>
      </c>
      <c r="N9" s="25" t="s">
        <v>205</v>
      </c>
      <c r="O9" s="25" t="s">
        <v>51</v>
      </c>
      <c r="P9" s="21"/>
      <c r="Q9" s="21"/>
      <c r="R9" s="2"/>
      <c r="S9" s="40" t="s">
        <v>179</v>
      </c>
      <c r="T9" s="25" t="str">
        <f>IF(ISBLANK(S9),"",IF(ISERROR(VLOOKUP(S9,'Гр.П 670'!$A$2:$B$57,2,FALSE)),"группы",VLOOKUP(S9,'Гр.П 670'!$A$2:$B$57,2,FALSE)))</f>
        <v>Дополнительные полномочия и права всех видов муниципальных образований</v>
      </c>
      <c r="U9" s="25" t="s">
        <v>9</v>
      </c>
      <c r="V9" s="25"/>
      <c r="W9" s="24"/>
      <c r="X9" s="24"/>
      <c r="Y9" s="24"/>
      <c r="Z9" s="24"/>
      <c r="AA9" s="24">
        <v>346</v>
      </c>
      <c r="AB9" s="24">
        <v>351</v>
      </c>
      <c r="AC9" s="2" t="s">
        <v>281</v>
      </c>
      <c r="AD9" s="2" t="s">
        <v>281</v>
      </c>
      <c r="AE9" s="2" t="s">
        <v>281</v>
      </c>
      <c r="AF9" s="2" t="s">
        <v>281</v>
      </c>
      <c r="AG9" s="2" t="s">
        <v>281</v>
      </c>
      <c r="AH9" s="2" t="s">
        <v>281</v>
      </c>
      <c r="AI9" s="24"/>
      <c r="AJ9" s="24"/>
      <c r="AK9" s="24"/>
      <c r="AL9" s="24"/>
      <c r="AM9" s="24">
        <v>2</v>
      </c>
      <c r="AN9" s="24">
        <v>2</v>
      </c>
      <c r="AO9" s="110" t="s">
        <v>281</v>
      </c>
      <c r="AP9" s="44" t="s">
        <v>281</v>
      </c>
      <c r="AQ9" s="79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3" customFormat="1" ht="27" customHeight="1">
      <c r="A10" s="71"/>
      <c r="B10" s="25" t="s">
        <v>282</v>
      </c>
      <c r="C10" s="25"/>
      <c r="D10" s="25"/>
      <c r="E10" s="25"/>
      <c r="F10" s="39"/>
      <c r="G10" s="22"/>
      <c r="H10" s="22"/>
      <c r="I10" s="3"/>
      <c r="J10" s="22"/>
      <c r="K10" s="25"/>
      <c r="L10" s="25"/>
      <c r="M10" s="25"/>
      <c r="N10" s="25"/>
      <c r="O10" s="25"/>
      <c r="P10" s="21"/>
      <c r="Q10" s="21"/>
      <c r="R10" s="2"/>
      <c r="S10" s="40"/>
      <c r="T10" s="25"/>
      <c r="U10" s="25"/>
      <c r="V10" s="25"/>
      <c r="W10" s="24"/>
      <c r="X10" s="24"/>
      <c r="Y10" s="24"/>
      <c r="Z10" s="24"/>
      <c r="AA10" s="24">
        <f>AA6+AA7+AA8+AA9</f>
        <v>372</v>
      </c>
      <c r="AB10" s="24">
        <f>AB6+AB7+AB8+AB9</f>
        <v>371</v>
      </c>
      <c r="AC10" s="24">
        <f aca="true" t="shared" si="0" ref="AC10:AH10">AC6+AC7+AC8</f>
        <v>20</v>
      </c>
      <c r="AD10" s="24">
        <f t="shared" si="0"/>
        <v>30</v>
      </c>
      <c r="AE10" s="24">
        <f t="shared" si="0"/>
        <v>30</v>
      </c>
      <c r="AF10" s="24">
        <f t="shared" si="0"/>
        <v>30</v>
      </c>
      <c r="AG10" s="24">
        <f t="shared" si="0"/>
        <v>30</v>
      </c>
      <c r="AH10" s="24">
        <f t="shared" si="0"/>
        <v>30</v>
      </c>
      <c r="AI10" s="24"/>
      <c r="AJ10" s="24"/>
      <c r="AK10" s="24"/>
      <c r="AL10" s="24"/>
      <c r="AM10" s="24">
        <f>AM6+AM7+AM8+AM9</f>
        <v>94</v>
      </c>
      <c r="AN10" s="24">
        <f>AN6+AN7+AN8+AN9</f>
        <v>70</v>
      </c>
      <c r="AO10" s="24">
        <f>AO6+AO7+AO8</f>
        <v>73</v>
      </c>
      <c r="AP10" s="24">
        <f>AP6+AP7+AP8</f>
        <v>73</v>
      </c>
      <c r="AQ10" s="79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3" customFormat="1" ht="137.25" customHeight="1">
      <c r="A11" s="71"/>
      <c r="B11" s="25"/>
      <c r="C11" s="25"/>
      <c r="D11" s="25"/>
      <c r="E11" s="25"/>
      <c r="F11" s="39"/>
      <c r="G11" s="22"/>
      <c r="H11" s="22"/>
      <c r="I11" s="3"/>
      <c r="J11" s="22"/>
      <c r="K11" s="25"/>
      <c r="L11" s="25"/>
      <c r="M11" s="25"/>
      <c r="N11" s="25"/>
      <c r="O11" s="25"/>
      <c r="P11" s="21"/>
      <c r="Q11" s="21"/>
      <c r="R11" s="2"/>
      <c r="S11" s="40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110"/>
      <c r="AP11" s="24"/>
      <c r="AQ11" s="79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3" customFormat="1" ht="19.5" customHeight="1">
      <c r="A12" s="25"/>
      <c r="B12" s="25"/>
      <c r="C12" s="25"/>
      <c r="D12" s="25"/>
      <c r="E12" s="22"/>
      <c r="F12" s="22"/>
      <c r="G12" s="22"/>
      <c r="H12" s="22"/>
      <c r="I12" s="22"/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110"/>
      <c r="AP12" s="24"/>
      <c r="AQ12" s="79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8.75" customHeight="1">
      <c r="A13" s="25"/>
      <c r="B13" s="43" t="s">
        <v>187</v>
      </c>
      <c r="C13" s="45" t="s">
        <v>186</v>
      </c>
      <c r="D13" s="25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110"/>
      <c r="AP13" s="24"/>
      <c r="AQ13" s="79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9.5" customHeight="1">
      <c r="A14" s="25"/>
      <c r="B14" s="25"/>
      <c r="C14" s="45" t="s">
        <v>195</v>
      </c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110"/>
      <c r="AP14" s="24"/>
      <c r="AQ14" s="79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44"/>
      <c r="D15" s="25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1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110"/>
      <c r="AP15" s="24"/>
      <c r="AQ15" s="79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1"/>
      <c r="L16" s="21"/>
      <c r="M16" s="21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110"/>
      <c r="AP16" s="24"/>
      <c r="AQ16" s="79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110"/>
      <c r="AP17" s="24"/>
      <c r="AQ17" s="79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1"/>
      <c r="L18" s="21"/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110"/>
      <c r="AP18" s="24"/>
      <c r="AQ18" s="79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110"/>
      <c r="AP19" s="24"/>
      <c r="AQ19" s="79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110"/>
      <c r="AP20" s="24"/>
      <c r="AQ20" s="79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110"/>
      <c r="AP21" s="24"/>
      <c r="AQ21" s="79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110"/>
      <c r="AP22" s="24"/>
      <c r="AQ22" s="79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110"/>
      <c r="AP23" s="24"/>
      <c r="AQ23" s="79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110"/>
      <c r="AP24" s="24"/>
      <c r="AQ24" s="79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"/>
      <c r="L25" s="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110"/>
      <c r="AP25" s="24"/>
      <c r="AQ25" s="79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6"/>
      <c r="X26" s="6"/>
      <c r="Y26" s="6"/>
      <c r="Z26" s="6"/>
      <c r="AA26" s="6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25"/>
      <c r="AP26" s="18"/>
      <c r="AQ26" s="79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4"/>
      <c r="Z27" s="6"/>
      <c r="AA27" s="6"/>
      <c r="AB27" s="18"/>
      <c r="AC27" s="18"/>
      <c r="AD27" s="18"/>
      <c r="AE27" s="18"/>
      <c r="AF27" s="24"/>
      <c r="AG27" s="24"/>
      <c r="AH27" s="24"/>
      <c r="AI27" s="24"/>
      <c r="AJ27" s="24"/>
      <c r="AK27" s="24"/>
      <c r="AL27" s="24"/>
      <c r="AM27" s="24"/>
      <c r="AN27" s="24"/>
      <c r="AO27" s="110"/>
      <c r="AP27" s="24"/>
      <c r="AQ27" s="79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6"/>
      <c r="AB28" s="18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16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25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6"/>
      <c r="AA39" s="6"/>
      <c r="AB39" s="18"/>
      <c r="AC39" s="18"/>
      <c r="AD39" s="18"/>
      <c r="AE39" s="18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7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16"/>
      <c r="V48" s="17"/>
      <c r="W48" s="18"/>
      <c r="X48" s="18"/>
      <c r="Y48" s="1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18"/>
      <c r="X49" s="18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</sheetData>
  <sheetProtection/>
  <mergeCells count="40">
    <mergeCell ref="BX3:CD3"/>
    <mergeCell ref="BB3:BC3"/>
    <mergeCell ref="BD3:BD4"/>
    <mergeCell ref="BE3:BE4"/>
    <mergeCell ref="BF3:BH3"/>
    <mergeCell ref="BI3:BL3"/>
    <mergeCell ref="BM3:BQ3"/>
    <mergeCell ref="V3:V4"/>
    <mergeCell ref="W3:AG3"/>
    <mergeCell ref="AI3:AP3"/>
    <mergeCell ref="AQ3:BA3"/>
    <mergeCell ref="AD2:AH2"/>
    <mergeCell ref="BR3:BW3"/>
    <mergeCell ref="AW2:BA2"/>
    <mergeCell ref="O3:O4"/>
    <mergeCell ref="P3:P4"/>
    <mergeCell ref="Q3:Q4"/>
    <mergeCell ref="R3:R4"/>
    <mergeCell ref="S3:T4"/>
    <mergeCell ref="U3:U4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A2:A4"/>
    <mergeCell ref="B2:V2"/>
    <mergeCell ref="W2:AB2"/>
    <mergeCell ref="AI2:AP2"/>
    <mergeCell ref="AQ2:AV2"/>
    <mergeCell ref="I3:I4"/>
    <mergeCell ref="J3:J4"/>
    <mergeCell ref="K3:K4"/>
    <mergeCell ref="L3:L4"/>
    <mergeCell ref="N3:N4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D54"/>
  <sheetViews>
    <sheetView zoomScale="80" zoomScaleNormal="80" zoomScalePageLayoutView="0" workbookViewId="0" topLeftCell="A4">
      <selection activeCell="A9" sqref="A9:IV9"/>
    </sheetView>
  </sheetViews>
  <sheetFormatPr defaultColWidth="9.140625" defaultRowHeight="15"/>
  <cols>
    <col min="1" max="1" width="9.003906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4.281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0"/>
      <c r="AC2" s="109"/>
      <c r="AD2" s="179" t="s">
        <v>194</v>
      </c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2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35" t="s">
        <v>3</v>
      </c>
      <c r="X4" s="35" t="s">
        <v>4</v>
      </c>
      <c r="Y4" s="35" t="s">
        <v>5</v>
      </c>
      <c r="Z4" s="35" t="s">
        <v>6</v>
      </c>
      <c r="AA4" s="35" t="s">
        <v>7</v>
      </c>
      <c r="AB4" s="35" t="s">
        <v>42</v>
      </c>
      <c r="AC4" s="35" t="s">
        <v>43</v>
      </c>
      <c r="AD4" s="35" t="s">
        <v>278</v>
      </c>
      <c r="AE4" s="35" t="s">
        <v>38</v>
      </c>
      <c r="AF4" s="35" t="s">
        <v>41</v>
      </c>
      <c r="AG4" s="35" t="s">
        <v>44</v>
      </c>
      <c r="AH4" s="103" t="s">
        <v>277</v>
      </c>
      <c r="AI4" s="35" t="s">
        <v>3</v>
      </c>
      <c r="AJ4" s="35" t="s">
        <v>4</v>
      </c>
      <c r="AK4" s="35" t="s">
        <v>5</v>
      </c>
      <c r="AL4" s="35" t="s">
        <v>6</v>
      </c>
      <c r="AM4" s="35" t="s">
        <v>7</v>
      </c>
      <c r="AN4" s="35" t="s">
        <v>42</v>
      </c>
      <c r="AO4" s="106" t="s">
        <v>43</v>
      </c>
      <c r="AP4" s="114" t="s">
        <v>279</v>
      </c>
      <c r="AQ4" s="107" t="s">
        <v>3</v>
      </c>
      <c r="AR4" s="35" t="s">
        <v>4</v>
      </c>
      <c r="AS4" s="35" t="s">
        <v>5</v>
      </c>
      <c r="AT4" s="35" t="s">
        <v>6</v>
      </c>
      <c r="AU4" s="35" t="s">
        <v>7</v>
      </c>
      <c r="AV4" s="35" t="s">
        <v>42</v>
      </c>
      <c r="AW4" s="35" t="s">
        <v>45</v>
      </c>
      <c r="AX4" s="35" t="s">
        <v>37</v>
      </c>
      <c r="AY4" s="35" t="s">
        <v>38</v>
      </c>
      <c r="AZ4" s="35" t="s">
        <v>41</v>
      </c>
      <c r="BA4" s="35" t="s">
        <v>44</v>
      </c>
      <c r="BB4" s="35" t="s">
        <v>42</v>
      </c>
      <c r="BC4" s="35" t="s">
        <v>130</v>
      </c>
      <c r="BD4" s="176"/>
      <c r="BE4" s="174"/>
      <c r="BF4" s="34" t="s">
        <v>25</v>
      </c>
      <c r="BG4" s="34" t="s">
        <v>26</v>
      </c>
      <c r="BH4" s="34" t="s">
        <v>27</v>
      </c>
      <c r="BI4" s="34" t="s">
        <v>28</v>
      </c>
      <c r="BJ4" s="34" t="s">
        <v>29</v>
      </c>
      <c r="BK4" s="34" t="s">
        <v>30</v>
      </c>
      <c r="BL4" s="34" t="s">
        <v>27</v>
      </c>
      <c r="BM4" s="34" t="s">
        <v>31</v>
      </c>
      <c r="BN4" s="34" t="s">
        <v>32</v>
      </c>
      <c r="BO4" s="34" t="s">
        <v>33</v>
      </c>
      <c r="BP4" s="34" t="s">
        <v>30</v>
      </c>
      <c r="BQ4" s="34" t="s">
        <v>27</v>
      </c>
      <c r="BR4" s="34" t="s">
        <v>34</v>
      </c>
      <c r="BS4" s="34" t="s">
        <v>35</v>
      </c>
      <c r="BT4" s="34" t="s">
        <v>36</v>
      </c>
      <c r="BU4" s="34" t="s">
        <v>33</v>
      </c>
      <c r="BV4" s="34" t="s">
        <v>30</v>
      </c>
      <c r="BW4" s="34" t="s">
        <v>27</v>
      </c>
      <c r="BX4" s="34" t="s">
        <v>47</v>
      </c>
      <c r="BY4" s="34" t="s">
        <v>48</v>
      </c>
      <c r="BZ4" s="34" t="s">
        <v>49</v>
      </c>
      <c r="CA4" s="34" t="s">
        <v>36</v>
      </c>
      <c r="CB4" s="34" t="s">
        <v>33</v>
      </c>
      <c r="CC4" s="34" t="s">
        <v>30</v>
      </c>
      <c r="CD4" s="34" t="s">
        <v>27</v>
      </c>
    </row>
    <row r="5" spans="1:82" s="26" customFormat="1" ht="21.75" customHeight="1">
      <c r="A5" s="35">
        <v>1</v>
      </c>
      <c r="B5" s="35">
        <v>2</v>
      </c>
      <c r="C5" s="20">
        <v>3</v>
      </c>
      <c r="D5" s="20">
        <v>4</v>
      </c>
      <c r="E5" s="35">
        <v>5</v>
      </c>
      <c r="F5" s="35">
        <v>6</v>
      </c>
      <c r="G5" s="20">
        <v>7</v>
      </c>
      <c r="H5" s="20">
        <v>8</v>
      </c>
      <c r="I5" s="35">
        <v>9</v>
      </c>
      <c r="J5" s="35">
        <v>10</v>
      </c>
      <c r="K5" s="20">
        <v>11</v>
      </c>
      <c r="L5" s="20">
        <v>12</v>
      </c>
      <c r="M5" s="35">
        <v>13</v>
      </c>
      <c r="N5" s="35">
        <v>14</v>
      </c>
      <c r="O5" s="20">
        <v>15</v>
      </c>
      <c r="P5" s="20">
        <v>16</v>
      </c>
      <c r="Q5" s="35">
        <v>17</v>
      </c>
      <c r="R5" s="35">
        <v>18</v>
      </c>
      <c r="S5" s="20">
        <v>19</v>
      </c>
      <c r="T5" s="20">
        <v>20</v>
      </c>
      <c r="U5" s="35">
        <v>21</v>
      </c>
      <c r="V5" s="35">
        <v>22</v>
      </c>
      <c r="W5" s="20">
        <v>23</v>
      </c>
      <c r="X5" s="20">
        <v>24</v>
      </c>
      <c r="Y5" s="35">
        <v>25</v>
      </c>
      <c r="Z5" s="35">
        <v>26</v>
      </c>
      <c r="AA5" s="20">
        <v>27</v>
      </c>
      <c r="AB5" s="20">
        <v>28</v>
      </c>
      <c r="AC5" s="35">
        <v>29</v>
      </c>
      <c r="AD5" s="35">
        <v>30</v>
      </c>
      <c r="AE5" s="20">
        <v>31</v>
      </c>
      <c r="AF5" s="20">
        <v>32</v>
      </c>
      <c r="AG5" s="106">
        <v>33</v>
      </c>
      <c r="AH5" s="111"/>
      <c r="AI5" s="107">
        <v>34</v>
      </c>
      <c r="AJ5" s="20">
        <v>35</v>
      </c>
      <c r="AK5" s="20">
        <v>36</v>
      </c>
      <c r="AL5" s="35">
        <v>37</v>
      </c>
      <c r="AM5" s="35">
        <v>38</v>
      </c>
      <c r="AN5" s="20">
        <v>39</v>
      </c>
      <c r="AO5" s="112">
        <v>40</v>
      </c>
      <c r="AP5" s="111"/>
      <c r="AQ5" s="107">
        <v>41</v>
      </c>
      <c r="AR5" s="35">
        <v>42</v>
      </c>
      <c r="AS5" s="20">
        <v>43</v>
      </c>
      <c r="AT5" s="20">
        <v>44</v>
      </c>
      <c r="AU5" s="35">
        <v>45</v>
      </c>
      <c r="AV5" s="35">
        <v>46</v>
      </c>
      <c r="AW5" s="20">
        <v>47</v>
      </c>
      <c r="AX5" s="20">
        <v>48</v>
      </c>
      <c r="AY5" s="35">
        <v>49</v>
      </c>
      <c r="AZ5" s="35">
        <v>50</v>
      </c>
      <c r="BA5" s="20">
        <v>51</v>
      </c>
      <c r="BB5" s="20">
        <v>52</v>
      </c>
      <c r="BC5" s="35">
        <v>53</v>
      </c>
      <c r="BD5" s="35">
        <v>54</v>
      </c>
      <c r="BE5" s="20">
        <v>55</v>
      </c>
      <c r="BF5" s="20">
        <v>56</v>
      </c>
      <c r="BG5" s="35">
        <v>57</v>
      </c>
      <c r="BH5" s="35">
        <v>58</v>
      </c>
      <c r="BI5" s="20">
        <v>59</v>
      </c>
      <c r="BJ5" s="20">
        <v>60</v>
      </c>
      <c r="BK5" s="35">
        <v>61</v>
      </c>
      <c r="BL5" s="35">
        <v>62</v>
      </c>
      <c r="BM5" s="20">
        <v>63</v>
      </c>
      <c r="BN5" s="20">
        <v>64</v>
      </c>
      <c r="BO5" s="35">
        <v>65</v>
      </c>
      <c r="BP5" s="35">
        <v>66</v>
      </c>
      <c r="BQ5" s="20">
        <v>67</v>
      </c>
      <c r="BR5" s="20">
        <v>68</v>
      </c>
      <c r="BS5" s="35">
        <v>69</v>
      </c>
      <c r="BT5" s="35">
        <v>70</v>
      </c>
      <c r="BU5" s="20">
        <v>71</v>
      </c>
      <c r="BV5" s="20">
        <v>72</v>
      </c>
      <c r="BW5" s="35">
        <v>73</v>
      </c>
      <c r="BX5" s="35">
        <v>74</v>
      </c>
      <c r="BY5" s="20">
        <v>75</v>
      </c>
      <c r="BZ5" s="20">
        <v>76</v>
      </c>
      <c r="CA5" s="35">
        <v>77</v>
      </c>
      <c r="CB5" s="35">
        <v>78</v>
      </c>
      <c r="CC5" s="20">
        <v>79</v>
      </c>
      <c r="CD5" s="20">
        <v>80</v>
      </c>
    </row>
    <row r="6" spans="1:82" s="23" customFormat="1" ht="112.5" customHeight="1">
      <c r="A6" s="35">
        <v>1</v>
      </c>
      <c r="B6" s="25" t="s">
        <v>196</v>
      </c>
      <c r="C6" s="48" t="s">
        <v>197</v>
      </c>
      <c r="D6" s="48" t="s">
        <v>198</v>
      </c>
      <c r="E6" s="49" t="s">
        <v>199</v>
      </c>
      <c r="F6" s="39" t="s">
        <v>200</v>
      </c>
      <c r="G6" s="54">
        <v>42005</v>
      </c>
      <c r="H6" s="54">
        <v>42005</v>
      </c>
      <c r="I6" s="3" t="s">
        <v>204</v>
      </c>
      <c r="J6" s="22" t="s">
        <v>203</v>
      </c>
      <c r="K6" s="25" t="s">
        <v>201</v>
      </c>
      <c r="L6" s="25"/>
      <c r="M6" s="25" t="s">
        <v>202</v>
      </c>
      <c r="N6" s="25" t="s">
        <v>205</v>
      </c>
      <c r="O6" s="25" t="s">
        <v>51</v>
      </c>
      <c r="P6" s="21"/>
      <c r="Q6" s="21"/>
      <c r="R6" s="2"/>
      <c r="S6" s="40" t="s">
        <v>118</v>
      </c>
      <c r="T6" s="25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25" t="s">
        <v>209</v>
      </c>
      <c r="V6" s="25"/>
      <c r="W6" s="24"/>
      <c r="X6" s="24"/>
      <c r="Y6" s="24"/>
      <c r="Z6" s="24"/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110">
        <v>0</v>
      </c>
      <c r="AH6" s="81">
        <v>0</v>
      </c>
      <c r="AI6" s="79"/>
      <c r="AJ6" s="24"/>
      <c r="AK6" s="24"/>
      <c r="AL6" s="24"/>
      <c r="AM6" s="24">
        <v>0</v>
      </c>
      <c r="AN6" s="24">
        <v>0</v>
      </c>
      <c r="AO6" s="110">
        <v>0</v>
      </c>
      <c r="AP6" s="110">
        <v>0</v>
      </c>
      <c r="AQ6" s="7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12.5" customHeight="1">
      <c r="A7" s="41">
        <v>2</v>
      </c>
      <c r="B7" s="25" t="s">
        <v>196</v>
      </c>
      <c r="C7" s="48" t="s">
        <v>197</v>
      </c>
      <c r="D7" s="48" t="s">
        <v>198</v>
      </c>
      <c r="E7" s="49" t="s">
        <v>199</v>
      </c>
      <c r="F7" s="60" t="s">
        <v>206</v>
      </c>
      <c r="G7" s="54">
        <v>42005</v>
      </c>
      <c r="H7" s="54">
        <v>42005</v>
      </c>
      <c r="I7" s="3" t="s">
        <v>204</v>
      </c>
      <c r="J7" s="22" t="s">
        <v>203</v>
      </c>
      <c r="K7" s="25" t="s">
        <v>201</v>
      </c>
      <c r="L7" s="25"/>
      <c r="M7" s="25" t="s">
        <v>202</v>
      </c>
      <c r="N7" s="25" t="s">
        <v>205</v>
      </c>
      <c r="O7" s="25" t="s">
        <v>51</v>
      </c>
      <c r="P7" s="21"/>
      <c r="Q7" s="21"/>
      <c r="R7" s="2"/>
      <c r="S7" s="40" t="s">
        <v>118</v>
      </c>
      <c r="T7" s="25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25" t="s">
        <v>209</v>
      </c>
      <c r="V7" s="25"/>
      <c r="W7" s="24"/>
      <c r="X7" s="24"/>
      <c r="Y7" s="24"/>
      <c r="Z7" s="24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110">
        <v>0</v>
      </c>
      <c r="AH7" s="81">
        <v>0</v>
      </c>
      <c r="AI7" s="79"/>
      <c r="AJ7" s="24"/>
      <c r="AK7" s="24"/>
      <c r="AL7" s="24"/>
      <c r="AM7" s="24">
        <v>0</v>
      </c>
      <c r="AN7" s="24">
        <v>0</v>
      </c>
      <c r="AO7" s="110">
        <v>0</v>
      </c>
      <c r="AP7" s="110">
        <v>0</v>
      </c>
      <c r="AQ7" s="79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112.5" customHeight="1">
      <c r="A8" s="41">
        <v>3</v>
      </c>
      <c r="B8" s="25" t="s">
        <v>196</v>
      </c>
      <c r="C8" s="48" t="s">
        <v>197</v>
      </c>
      <c r="D8" s="48" t="s">
        <v>198</v>
      </c>
      <c r="E8" s="58" t="s">
        <v>199</v>
      </c>
      <c r="F8" s="62" t="s">
        <v>213</v>
      </c>
      <c r="G8" s="59">
        <v>42005</v>
      </c>
      <c r="H8" s="54">
        <v>42005</v>
      </c>
      <c r="I8" s="3" t="s">
        <v>204</v>
      </c>
      <c r="J8" s="22" t="s">
        <v>203</v>
      </c>
      <c r="K8" s="25" t="s">
        <v>201</v>
      </c>
      <c r="L8" s="25"/>
      <c r="M8" s="25" t="s">
        <v>202</v>
      </c>
      <c r="N8" s="25" t="s">
        <v>205</v>
      </c>
      <c r="O8" s="25" t="s">
        <v>51</v>
      </c>
      <c r="P8" s="21"/>
      <c r="Q8" s="21"/>
      <c r="R8" s="2"/>
      <c r="S8" s="40" t="s">
        <v>118</v>
      </c>
      <c r="T8" s="25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25" t="s">
        <v>209</v>
      </c>
      <c r="V8" s="25"/>
      <c r="W8" s="24"/>
      <c r="X8" s="24"/>
      <c r="Y8" s="24"/>
      <c r="Z8" s="24"/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110">
        <v>0</v>
      </c>
      <c r="AH8" s="81">
        <v>0</v>
      </c>
      <c r="AI8" s="79"/>
      <c r="AJ8" s="24"/>
      <c r="AK8" s="24"/>
      <c r="AL8" s="24"/>
      <c r="AM8" s="24">
        <v>0</v>
      </c>
      <c r="AN8" s="24">
        <v>0</v>
      </c>
      <c r="AO8" s="110">
        <v>0</v>
      </c>
      <c r="AP8" s="110">
        <v>0</v>
      </c>
      <c r="AQ8" s="79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112.5" customHeight="1">
      <c r="A9" s="41">
        <v>4</v>
      </c>
      <c r="B9" s="25" t="s">
        <v>196</v>
      </c>
      <c r="C9" s="48" t="s">
        <v>197</v>
      </c>
      <c r="D9" s="47" t="s">
        <v>207</v>
      </c>
      <c r="E9" s="58" t="s">
        <v>199</v>
      </c>
      <c r="F9" s="62" t="s">
        <v>214</v>
      </c>
      <c r="G9" s="59">
        <v>42005</v>
      </c>
      <c r="H9" s="54">
        <v>42005</v>
      </c>
      <c r="I9" s="3" t="s">
        <v>204</v>
      </c>
      <c r="J9" s="22" t="s">
        <v>203</v>
      </c>
      <c r="K9" s="25" t="s">
        <v>201</v>
      </c>
      <c r="L9" s="25"/>
      <c r="M9" s="25" t="s">
        <v>202</v>
      </c>
      <c r="N9" s="25" t="s">
        <v>205</v>
      </c>
      <c r="O9" s="25" t="s">
        <v>51</v>
      </c>
      <c r="P9" s="21"/>
      <c r="Q9" s="21"/>
      <c r="R9" s="2"/>
      <c r="S9" s="40" t="s">
        <v>118</v>
      </c>
      <c r="T9" s="25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25" t="s">
        <v>209</v>
      </c>
      <c r="V9" s="25"/>
      <c r="W9" s="24"/>
      <c r="X9" s="24"/>
      <c r="Y9" s="24"/>
      <c r="Z9" s="24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110">
        <v>0</v>
      </c>
      <c r="AH9" s="81">
        <v>0</v>
      </c>
      <c r="AI9" s="79"/>
      <c r="AJ9" s="24"/>
      <c r="AK9" s="24"/>
      <c r="AL9" s="24"/>
      <c r="AM9" s="24">
        <v>0</v>
      </c>
      <c r="AN9" s="24">
        <v>0</v>
      </c>
      <c r="AO9" s="110">
        <v>0</v>
      </c>
      <c r="AP9" s="110">
        <v>0</v>
      </c>
      <c r="AQ9" s="79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3" customFormat="1" ht="30.75" customHeight="1">
      <c r="A10" s="41"/>
      <c r="B10" s="39" t="s">
        <v>282</v>
      </c>
      <c r="C10" s="52"/>
      <c r="D10" s="52"/>
      <c r="E10" s="53"/>
      <c r="F10" s="61"/>
      <c r="G10" s="22"/>
      <c r="H10" s="22"/>
      <c r="I10" s="3"/>
      <c r="J10" s="22"/>
      <c r="K10" s="25"/>
      <c r="L10" s="25"/>
      <c r="M10" s="25"/>
      <c r="N10" s="25"/>
      <c r="O10" s="25"/>
      <c r="P10" s="21"/>
      <c r="Q10" s="21"/>
      <c r="R10" s="2"/>
      <c r="S10" s="40"/>
      <c r="T10" s="25"/>
      <c r="U10" s="25"/>
      <c r="V10" s="25"/>
      <c r="W10" s="24"/>
      <c r="X10" s="24"/>
      <c r="Y10" s="24"/>
      <c r="Z10" s="24"/>
      <c r="AA10" s="24">
        <f>SUM(AA6:AA9)</f>
        <v>0</v>
      </c>
      <c r="AB10" s="24">
        <f aca="true" t="shared" si="0" ref="AB10:AH10">SUM(AB6:AB9)</f>
        <v>0</v>
      </c>
      <c r="AC10" s="24">
        <f t="shared" si="0"/>
        <v>0</v>
      </c>
      <c r="AD10" s="24">
        <f t="shared" si="0"/>
        <v>0</v>
      </c>
      <c r="AE10" s="24">
        <f t="shared" si="0"/>
        <v>0</v>
      </c>
      <c r="AF10" s="24">
        <f t="shared" si="0"/>
        <v>0</v>
      </c>
      <c r="AG10" s="24">
        <f t="shared" si="0"/>
        <v>0</v>
      </c>
      <c r="AH10" s="24">
        <f t="shared" si="0"/>
        <v>0</v>
      </c>
      <c r="AI10" s="79"/>
      <c r="AJ10" s="24"/>
      <c r="AK10" s="24"/>
      <c r="AL10" s="24"/>
      <c r="AM10" s="24">
        <v>0</v>
      </c>
      <c r="AN10" s="24">
        <v>0</v>
      </c>
      <c r="AO10" s="24">
        <v>0</v>
      </c>
      <c r="AP10" s="24">
        <v>0</v>
      </c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3" customFormat="1" ht="19.5" customHeight="1">
      <c r="A11" s="25"/>
      <c r="B11" s="25"/>
      <c r="C11" s="50"/>
      <c r="D11" s="50"/>
      <c r="E11" s="51"/>
      <c r="F11" s="22"/>
      <c r="G11" s="22"/>
      <c r="H11" s="22"/>
      <c r="I11" s="22"/>
      <c r="J11" s="22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110"/>
      <c r="AH11" s="83"/>
      <c r="AI11" s="79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3" customFormat="1" ht="18.75" customHeight="1">
      <c r="A12" s="25"/>
      <c r="B12" s="43" t="s">
        <v>187</v>
      </c>
      <c r="C12" s="45" t="s">
        <v>186</v>
      </c>
      <c r="D12" s="25"/>
      <c r="E12" s="22"/>
      <c r="F12" s="22"/>
      <c r="G12" s="22"/>
      <c r="H12" s="22"/>
      <c r="I12" s="22"/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3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110"/>
      <c r="AH12" s="83"/>
      <c r="AI12" s="79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9.5" customHeight="1">
      <c r="A13" s="25"/>
      <c r="B13" s="25"/>
      <c r="C13" s="45" t="s">
        <v>195</v>
      </c>
      <c r="D13" s="25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110"/>
      <c r="AH13" s="83"/>
      <c r="AI13" s="79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9.5" customHeight="1">
      <c r="A14" s="25"/>
      <c r="B14" s="25"/>
      <c r="C14" s="44"/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1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110"/>
      <c r="AH14" s="83"/>
      <c r="AI14" s="79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25"/>
      <c r="D15" s="2"/>
      <c r="E15" s="22"/>
      <c r="F15" s="22"/>
      <c r="G15" s="22"/>
      <c r="H15" s="22"/>
      <c r="I15" s="22"/>
      <c r="J15" s="22"/>
      <c r="K15" s="21"/>
      <c r="L15" s="21"/>
      <c r="M15" s="21"/>
      <c r="N15" s="25"/>
      <c r="O15" s="25"/>
      <c r="P15" s="25"/>
      <c r="Q15" s="25"/>
      <c r="R15" s="25"/>
      <c r="S15" s="25"/>
      <c r="T15" s="25"/>
      <c r="U15" s="25"/>
      <c r="V15" s="25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110"/>
      <c r="AH15" s="83"/>
      <c r="AI15" s="79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1"/>
      <c r="L16" s="21"/>
      <c r="M16" s="21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82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"/>
      <c r="L18" s="2"/>
      <c r="M18" s="2"/>
      <c r="N18" s="25"/>
      <c r="O18" s="25"/>
      <c r="P18" s="25"/>
      <c r="Q18" s="25"/>
      <c r="R18" s="25"/>
      <c r="S18" s="25"/>
      <c r="T18" s="25"/>
      <c r="U18" s="25"/>
      <c r="V18" s="21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5"/>
      <c r="E25" s="22"/>
      <c r="F25" s="22"/>
      <c r="G25" s="22"/>
      <c r="H25" s="22"/>
      <c r="I25" s="22"/>
      <c r="J25" s="22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6"/>
      <c r="X25" s="6"/>
      <c r="Y25" s="6"/>
      <c r="Z25" s="6"/>
      <c r="AA25" s="6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6"/>
      <c r="AA26" s="6"/>
      <c r="AB26" s="18"/>
      <c r="AC26" s="18"/>
      <c r="AD26" s="18"/>
      <c r="AE26" s="18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4"/>
      <c r="Z27" s="24"/>
      <c r="AA27" s="6"/>
      <c r="AB27" s="18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16"/>
      <c r="O28" s="16"/>
      <c r="P28" s="16"/>
      <c r="Q28" s="16"/>
      <c r="R28" s="16"/>
      <c r="S28" s="16"/>
      <c r="T28" s="16"/>
      <c r="U28" s="16"/>
      <c r="V28" s="25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25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25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4"/>
      <c r="X38" s="24"/>
      <c r="Y38" s="24"/>
      <c r="Z38" s="6"/>
      <c r="AA38" s="6"/>
      <c r="AB38" s="18"/>
      <c r="AC38" s="18"/>
      <c r="AD38" s="18"/>
      <c r="AE38" s="18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7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17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16"/>
      <c r="O47" s="16"/>
      <c r="P47" s="16"/>
      <c r="Q47" s="16"/>
      <c r="R47" s="16"/>
      <c r="S47" s="16"/>
      <c r="T47" s="16"/>
      <c r="U47" s="16"/>
      <c r="V47" s="17"/>
      <c r="W47" s="18"/>
      <c r="X47" s="18"/>
      <c r="Y47" s="18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25"/>
      <c r="V48" s="17"/>
      <c r="W48" s="18"/>
      <c r="X48" s="18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</sheetData>
  <sheetProtection/>
  <mergeCells count="40">
    <mergeCell ref="BX3:CD3"/>
    <mergeCell ref="BB3:BC3"/>
    <mergeCell ref="BD3:BD4"/>
    <mergeCell ref="BE3:BE4"/>
    <mergeCell ref="BF3:BH3"/>
    <mergeCell ref="BI3:BL3"/>
    <mergeCell ref="BM3:BQ3"/>
    <mergeCell ref="V3:V4"/>
    <mergeCell ref="W3:AH3"/>
    <mergeCell ref="AI3:AP3"/>
    <mergeCell ref="AQ3:BA3"/>
    <mergeCell ref="AD2:AH2"/>
    <mergeCell ref="BR3:BW3"/>
    <mergeCell ref="AW2:BA2"/>
    <mergeCell ref="O3:O4"/>
    <mergeCell ref="P3:P4"/>
    <mergeCell ref="Q3:Q4"/>
    <mergeCell ref="R3:R4"/>
    <mergeCell ref="S3:T4"/>
    <mergeCell ref="U3:U4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A2:A4"/>
    <mergeCell ref="B2:V2"/>
    <mergeCell ref="W2:AB2"/>
    <mergeCell ref="AI2:AP2"/>
    <mergeCell ref="AQ2:AV2"/>
    <mergeCell ref="I3:I4"/>
    <mergeCell ref="J3:J4"/>
    <mergeCell ref="K3:K4"/>
    <mergeCell ref="L3:L4"/>
    <mergeCell ref="N3:N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6"/>
  <sheetViews>
    <sheetView zoomScale="80" zoomScaleNormal="80" zoomScalePageLayoutView="0" workbookViewId="0" topLeftCell="A7">
      <pane xSplit="6" topLeftCell="BC1" activePane="topRight" state="frozen"/>
      <selection pane="topLeft" activeCell="A1" sqref="A1"/>
      <selection pane="topRight" activeCell="A10" sqref="A10:IV10"/>
    </sheetView>
  </sheetViews>
  <sheetFormatPr defaultColWidth="9.140625" defaultRowHeight="15"/>
  <cols>
    <col min="1" max="1" width="9.003906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4" width="15.00390625" style="15" customWidth="1"/>
    <col min="15" max="15" width="17.57421875" style="15" customWidth="1"/>
    <col min="16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1"/>
      <c r="AC2" s="179" t="s">
        <v>194</v>
      </c>
      <c r="AD2" s="180"/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41" t="s">
        <v>3</v>
      </c>
      <c r="X4" s="41" t="s">
        <v>4</v>
      </c>
      <c r="Y4" s="41" t="s">
        <v>5</v>
      </c>
      <c r="Z4" s="41" t="s">
        <v>6</v>
      </c>
      <c r="AA4" s="41" t="s">
        <v>7</v>
      </c>
      <c r="AB4" s="41" t="s">
        <v>42</v>
      </c>
      <c r="AC4" s="41" t="s">
        <v>43</v>
      </c>
      <c r="AD4" s="41" t="s">
        <v>278</v>
      </c>
      <c r="AE4" s="41" t="s">
        <v>38</v>
      </c>
      <c r="AF4" s="41" t="s">
        <v>41</v>
      </c>
      <c r="AG4" s="41" t="s">
        <v>44</v>
      </c>
      <c r="AH4" s="103" t="s">
        <v>277</v>
      </c>
      <c r="AI4" s="41" t="s">
        <v>3</v>
      </c>
      <c r="AJ4" s="41" t="s">
        <v>4</v>
      </c>
      <c r="AK4" s="41" t="s">
        <v>5</v>
      </c>
      <c r="AL4" s="41" t="s">
        <v>6</v>
      </c>
      <c r="AM4" s="41" t="s">
        <v>7</v>
      </c>
      <c r="AN4" s="41" t="s">
        <v>42</v>
      </c>
      <c r="AO4" s="41" t="s">
        <v>43</v>
      </c>
      <c r="AP4" s="113" t="s">
        <v>279</v>
      </c>
      <c r="AQ4" s="41" t="s">
        <v>3</v>
      </c>
      <c r="AR4" s="41" t="s">
        <v>4</v>
      </c>
      <c r="AS4" s="41" t="s">
        <v>5</v>
      </c>
      <c r="AT4" s="41" t="s">
        <v>6</v>
      </c>
      <c r="AU4" s="41" t="s">
        <v>7</v>
      </c>
      <c r="AV4" s="41" t="s">
        <v>42</v>
      </c>
      <c r="AW4" s="41" t="s">
        <v>45</v>
      </c>
      <c r="AX4" s="41" t="s">
        <v>37</v>
      </c>
      <c r="AY4" s="41" t="s">
        <v>38</v>
      </c>
      <c r="AZ4" s="41" t="s">
        <v>41</v>
      </c>
      <c r="BA4" s="41" t="s">
        <v>44</v>
      </c>
      <c r="BB4" s="41" t="s">
        <v>42</v>
      </c>
      <c r="BC4" s="41" t="s">
        <v>130</v>
      </c>
      <c r="BD4" s="176"/>
      <c r="BE4" s="174"/>
      <c r="BF4" s="42" t="s">
        <v>25</v>
      </c>
      <c r="BG4" s="42" t="s">
        <v>26</v>
      </c>
      <c r="BH4" s="42" t="s">
        <v>27</v>
      </c>
      <c r="BI4" s="42" t="s">
        <v>28</v>
      </c>
      <c r="BJ4" s="42" t="s">
        <v>29</v>
      </c>
      <c r="BK4" s="42" t="s">
        <v>30</v>
      </c>
      <c r="BL4" s="42" t="s">
        <v>27</v>
      </c>
      <c r="BM4" s="42" t="s">
        <v>31</v>
      </c>
      <c r="BN4" s="42" t="s">
        <v>32</v>
      </c>
      <c r="BO4" s="42" t="s">
        <v>33</v>
      </c>
      <c r="BP4" s="42" t="s">
        <v>30</v>
      </c>
      <c r="BQ4" s="42" t="s">
        <v>27</v>
      </c>
      <c r="BR4" s="42" t="s">
        <v>34</v>
      </c>
      <c r="BS4" s="42" t="s">
        <v>35</v>
      </c>
      <c r="BT4" s="42" t="s">
        <v>36</v>
      </c>
      <c r="BU4" s="42" t="s">
        <v>33</v>
      </c>
      <c r="BV4" s="42" t="s">
        <v>30</v>
      </c>
      <c r="BW4" s="42" t="s">
        <v>27</v>
      </c>
      <c r="BX4" s="42" t="s">
        <v>47</v>
      </c>
      <c r="BY4" s="42" t="s">
        <v>48</v>
      </c>
      <c r="BZ4" s="42" t="s">
        <v>49</v>
      </c>
      <c r="CA4" s="42" t="s">
        <v>36</v>
      </c>
      <c r="CB4" s="42" t="s">
        <v>33</v>
      </c>
      <c r="CC4" s="42" t="s">
        <v>30</v>
      </c>
      <c r="CD4" s="42" t="s">
        <v>27</v>
      </c>
    </row>
    <row r="5" spans="1:82" s="26" customFormat="1" ht="21.75" customHeight="1">
      <c r="A5" s="41">
        <v>1</v>
      </c>
      <c r="B5" s="41">
        <v>2</v>
      </c>
      <c r="C5" s="20">
        <v>3</v>
      </c>
      <c r="D5" s="20">
        <v>4</v>
      </c>
      <c r="E5" s="41">
        <v>5</v>
      </c>
      <c r="F5" s="41">
        <v>6</v>
      </c>
      <c r="G5" s="20">
        <v>7</v>
      </c>
      <c r="H5" s="20">
        <v>8</v>
      </c>
      <c r="I5" s="41">
        <v>9</v>
      </c>
      <c r="J5" s="41">
        <v>10</v>
      </c>
      <c r="K5" s="20">
        <v>11</v>
      </c>
      <c r="L5" s="20">
        <v>12</v>
      </c>
      <c r="M5" s="41">
        <v>13</v>
      </c>
      <c r="N5" s="41">
        <v>14</v>
      </c>
      <c r="O5" s="20">
        <v>15</v>
      </c>
      <c r="P5" s="20">
        <v>16</v>
      </c>
      <c r="Q5" s="41">
        <v>17</v>
      </c>
      <c r="R5" s="41">
        <v>18</v>
      </c>
      <c r="S5" s="20">
        <v>19</v>
      </c>
      <c r="T5" s="20">
        <v>20</v>
      </c>
      <c r="U5" s="41">
        <v>21</v>
      </c>
      <c r="V5" s="41">
        <v>22</v>
      </c>
      <c r="W5" s="20">
        <v>23</v>
      </c>
      <c r="X5" s="20">
        <v>24</v>
      </c>
      <c r="Y5" s="41">
        <v>25</v>
      </c>
      <c r="Z5" s="41">
        <v>26</v>
      </c>
      <c r="AA5" s="20">
        <v>27</v>
      </c>
      <c r="AB5" s="20">
        <v>28</v>
      </c>
      <c r="AC5" s="41">
        <v>29</v>
      </c>
      <c r="AD5" s="41">
        <v>30</v>
      </c>
      <c r="AE5" s="20">
        <v>31</v>
      </c>
      <c r="AF5" s="20">
        <v>32</v>
      </c>
      <c r="AG5" s="106">
        <v>33</v>
      </c>
      <c r="AH5" s="111"/>
      <c r="AI5" s="107">
        <v>34</v>
      </c>
      <c r="AJ5" s="20">
        <v>35</v>
      </c>
      <c r="AK5" s="20">
        <v>36</v>
      </c>
      <c r="AL5" s="41">
        <v>37</v>
      </c>
      <c r="AM5" s="41">
        <v>38</v>
      </c>
      <c r="AN5" s="20">
        <v>39</v>
      </c>
      <c r="AO5" s="112">
        <v>40</v>
      </c>
      <c r="AP5" s="111"/>
      <c r="AQ5" s="107">
        <v>41</v>
      </c>
      <c r="AR5" s="41">
        <v>42</v>
      </c>
      <c r="AS5" s="20">
        <v>43</v>
      </c>
      <c r="AT5" s="20">
        <v>44</v>
      </c>
      <c r="AU5" s="41">
        <v>45</v>
      </c>
      <c r="AV5" s="41">
        <v>46</v>
      </c>
      <c r="AW5" s="20">
        <v>47</v>
      </c>
      <c r="AX5" s="20">
        <v>48</v>
      </c>
      <c r="AY5" s="41">
        <v>49</v>
      </c>
      <c r="AZ5" s="41">
        <v>50</v>
      </c>
      <c r="BA5" s="20">
        <v>51</v>
      </c>
      <c r="BB5" s="20">
        <v>52</v>
      </c>
      <c r="BC5" s="41">
        <v>53</v>
      </c>
      <c r="BD5" s="41">
        <v>54</v>
      </c>
      <c r="BE5" s="20">
        <v>55</v>
      </c>
      <c r="BF5" s="20">
        <v>56</v>
      </c>
      <c r="BG5" s="41">
        <v>57</v>
      </c>
      <c r="BH5" s="41">
        <v>58</v>
      </c>
      <c r="BI5" s="20">
        <v>59</v>
      </c>
      <c r="BJ5" s="20">
        <v>60</v>
      </c>
      <c r="BK5" s="41">
        <v>61</v>
      </c>
      <c r="BL5" s="41">
        <v>62</v>
      </c>
      <c r="BM5" s="20">
        <v>63</v>
      </c>
      <c r="BN5" s="20">
        <v>64</v>
      </c>
      <c r="BO5" s="41">
        <v>65</v>
      </c>
      <c r="BP5" s="41">
        <v>66</v>
      </c>
      <c r="BQ5" s="20">
        <v>67</v>
      </c>
      <c r="BR5" s="20">
        <v>68</v>
      </c>
      <c r="BS5" s="41">
        <v>69</v>
      </c>
      <c r="BT5" s="41">
        <v>70</v>
      </c>
      <c r="BU5" s="20">
        <v>71</v>
      </c>
      <c r="BV5" s="20">
        <v>72</v>
      </c>
      <c r="BW5" s="41">
        <v>73</v>
      </c>
      <c r="BX5" s="41">
        <v>74</v>
      </c>
      <c r="BY5" s="20">
        <v>75</v>
      </c>
      <c r="BZ5" s="20">
        <v>76</v>
      </c>
      <c r="CA5" s="41">
        <v>77</v>
      </c>
      <c r="CB5" s="41">
        <v>78</v>
      </c>
      <c r="CC5" s="20">
        <v>79</v>
      </c>
      <c r="CD5" s="20">
        <v>80</v>
      </c>
    </row>
    <row r="6" spans="1:82" s="23" customFormat="1" ht="156.75" customHeight="1">
      <c r="A6" s="41">
        <v>1</v>
      </c>
      <c r="B6" s="25" t="s">
        <v>208</v>
      </c>
      <c r="C6" s="57" t="s">
        <v>223</v>
      </c>
      <c r="D6" s="25"/>
      <c r="E6" s="25" t="s">
        <v>210</v>
      </c>
      <c r="F6" s="39" t="s">
        <v>211</v>
      </c>
      <c r="G6" s="22">
        <v>42005</v>
      </c>
      <c r="H6" s="22">
        <v>42005</v>
      </c>
      <c r="I6" s="3" t="s">
        <v>204</v>
      </c>
      <c r="J6" s="22" t="s">
        <v>203</v>
      </c>
      <c r="K6" s="25" t="s">
        <v>201</v>
      </c>
      <c r="M6" s="25" t="s">
        <v>212</v>
      </c>
      <c r="N6" s="25" t="s">
        <v>205</v>
      </c>
      <c r="O6" s="25" t="s">
        <v>51</v>
      </c>
      <c r="P6" s="21"/>
      <c r="Q6" s="21"/>
      <c r="R6" s="2"/>
      <c r="S6" s="40" t="s">
        <v>179</v>
      </c>
      <c r="T6" s="25" t="str">
        <f>IF(ISBLANK(S6),"",IF(ISERROR(VLOOKUP(S6,'Гр.П 670'!$A$2:$B$57,2,FALSE)),"группы",VLOOKUP(S6,'Гр.П 670'!$A$2:$B$57,2,FALSE)))</f>
        <v>Дополнительные полномочия и права всех видов муниципальных образований</v>
      </c>
      <c r="U6" s="25" t="s">
        <v>9</v>
      </c>
      <c r="V6" s="25"/>
      <c r="W6" s="24"/>
      <c r="X6" s="24"/>
      <c r="Y6" s="24"/>
      <c r="Z6" s="24"/>
      <c r="AA6" s="24">
        <v>0</v>
      </c>
      <c r="AB6" s="24">
        <v>0</v>
      </c>
      <c r="AC6" s="24">
        <v>48</v>
      </c>
      <c r="AD6" s="24">
        <v>0</v>
      </c>
      <c r="AE6" s="24">
        <v>0</v>
      </c>
      <c r="AF6" s="24">
        <v>0</v>
      </c>
      <c r="AG6" s="110">
        <v>0</v>
      </c>
      <c r="AH6" s="81">
        <v>0</v>
      </c>
      <c r="AI6" s="79"/>
      <c r="AJ6" s="24"/>
      <c r="AK6" s="24"/>
      <c r="AL6" s="24"/>
      <c r="AM6" s="24">
        <v>0</v>
      </c>
      <c r="AN6" s="24">
        <v>0</v>
      </c>
      <c r="AO6" s="110">
        <v>3</v>
      </c>
      <c r="AP6" s="81">
        <v>0</v>
      </c>
      <c r="AQ6" s="7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17" customHeight="1">
      <c r="A7" s="41">
        <v>2</v>
      </c>
      <c r="B7" s="25" t="s">
        <v>208</v>
      </c>
      <c r="C7" s="63" t="s">
        <v>224</v>
      </c>
      <c r="D7" s="25"/>
      <c r="E7" s="25" t="s">
        <v>210</v>
      </c>
      <c r="F7" s="64" t="s">
        <v>215</v>
      </c>
      <c r="G7" s="22">
        <v>42005</v>
      </c>
      <c r="H7" s="22">
        <v>42005</v>
      </c>
      <c r="I7" s="3" t="s">
        <v>204</v>
      </c>
      <c r="J7" s="22" t="s">
        <v>203</v>
      </c>
      <c r="K7" s="25" t="s">
        <v>201</v>
      </c>
      <c r="L7" s="25"/>
      <c r="M7" s="25" t="s">
        <v>220</v>
      </c>
      <c r="N7" s="25" t="s">
        <v>205</v>
      </c>
      <c r="O7" s="25" t="s">
        <v>51</v>
      </c>
      <c r="P7" s="21"/>
      <c r="Q7" s="21"/>
      <c r="R7" s="2"/>
      <c r="S7" s="40" t="s">
        <v>118</v>
      </c>
      <c r="T7" s="25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25" t="s">
        <v>209</v>
      </c>
      <c r="V7" s="25"/>
      <c r="W7" s="24"/>
      <c r="X7" s="24"/>
      <c r="Y7" s="24"/>
      <c r="Z7" s="24"/>
      <c r="AA7" s="24">
        <v>3</v>
      </c>
      <c r="AB7" s="24">
        <v>2</v>
      </c>
      <c r="AC7" s="24">
        <v>2</v>
      </c>
      <c r="AD7" s="24">
        <v>2</v>
      </c>
      <c r="AE7" s="24">
        <v>2</v>
      </c>
      <c r="AF7" s="24">
        <v>2</v>
      </c>
      <c r="AG7" s="110">
        <v>2</v>
      </c>
      <c r="AH7" s="81">
        <v>2</v>
      </c>
      <c r="AI7" s="79"/>
      <c r="AJ7" s="24"/>
      <c r="AK7" s="24"/>
      <c r="AL7" s="24"/>
      <c r="AM7" s="24">
        <v>1</v>
      </c>
      <c r="AN7" s="24">
        <v>3</v>
      </c>
      <c r="AO7" s="110">
        <v>3</v>
      </c>
      <c r="AP7" s="81">
        <v>3</v>
      </c>
      <c r="AQ7" s="79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116.25" customHeight="1">
      <c r="A8" s="41">
        <v>3</v>
      </c>
      <c r="B8" s="25" t="s">
        <v>208</v>
      </c>
      <c r="C8" s="63" t="s">
        <v>224</v>
      </c>
      <c r="D8" s="25"/>
      <c r="E8" s="25" t="s">
        <v>210</v>
      </c>
      <c r="F8" s="64" t="s">
        <v>216</v>
      </c>
      <c r="G8" s="22">
        <v>42005</v>
      </c>
      <c r="H8" s="22">
        <v>42005</v>
      </c>
      <c r="I8" s="3" t="s">
        <v>204</v>
      </c>
      <c r="J8" s="22" t="s">
        <v>203</v>
      </c>
      <c r="K8" s="25" t="s">
        <v>201</v>
      </c>
      <c r="L8" s="25"/>
      <c r="M8" s="25" t="s">
        <v>220</v>
      </c>
      <c r="N8" s="25" t="s">
        <v>205</v>
      </c>
      <c r="O8" s="25" t="s">
        <v>51</v>
      </c>
      <c r="P8" s="21"/>
      <c r="Q8" s="21"/>
      <c r="R8" s="2"/>
      <c r="S8" s="40" t="s">
        <v>118</v>
      </c>
      <c r="T8" s="25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25" t="s">
        <v>209</v>
      </c>
      <c r="V8" s="25"/>
      <c r="W8" s="24"/>
      <c r="X8" s="24"/>
      <c r="Y8" s="24"/>
      <c r="Z8" s="24"/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110">
        <v>0</v>
      </c>
      <c r="AH8" s="81">
        <v>0</v>
      </c>
      <c r="AI8" s="79"/>
      <c r="AJ8" s="24"/>
      <c r="AK8" s="24"/>
      <c r="AL8" s="24"/>
      <c r="AM8" s="24">
        <v>0</v>
      </c>
      <c r="AN8" s="24">
        <v>0</v>
      </c>
      <c r="AO8" s="110">
        <v>0</v>
      </c>
      <c r="AP8" s="81">
        <v>0</v>
      </c>
      <c r="AQ8" s="79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120.75" customHeight="1">
      <c r="A9" s="41">
        <v>4</v>
      </c>
      <c r="B9" s="25" t="s">
        <v>208</v>
      </c>
      <c r="C9" s="63" t="s">
        <v>224</v>
      </c>
      <c r="D9" s="25"/>
      <c r="E9" s="25" t="s">
        <v>210</v>
      </c>
      <c r="F9" s="64" t="s">
        <v>217</v>
      </c>
      <c r="G9" s="22">
        <v>42005</v>
      </c>
      <c r="H9" s="22">
        <v>42005</v>
      </c>
      <c r="I9" s="3" t="s">
        <v>204</v>
      </c>
      <c r="J9" s="22" t="s">
        <v>203</v>
      </c>
      <c r="K9" s="25" t="s">
        <v>201</v>
      </c>
      <c r="L9" s="25"/>
      <c r="M9" s="25" t="s">
        <v>220</v>
      </c>
      <c r="N9" s="25" t="s">
        <v>205</v>
      </c>
      <c r="O9" s="25" t="s">
        <v>51</v>
      </c>
      <c r="P9" s="21"/>
      <c r="Q9" s="21"/>
      <c r="R9" s="2"/>
      <c r="S9" s="40" t="s">
        <v>118</v>
      </c>
      <c r="T9" s="25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25" t="s">
        <v>209</v>
      </c>
      <c r="V9" s="25"/>
      <c r="W9" s="24"/>
      <c r="X9" s="24"/>
      <c r="Y9" s="24"/>
      <c r="Z9" s="24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110">
        <v>0</v>
      </c>
      <c r="AH9" s="81">
        <v>0</v>
      </c>
      <c r="AI9" s="79"/>
      <c r="AJ9" s="24"/>
      <c r="AK9" s="24"/>
      <c r="AL9" s="24"/>
      <c r="AM9" s="24">
        <v>0</v>
      </c>
      <c r="AN9" s="24">
        <v>0</v>
      </c>
      <c r="AO9" s="110">
        <v>0</v>
      </c>
      <c r="AP9" s="81">
        <v>0</v>
      </c>
      <c r="AQ9" s="79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3" customFormat="1" ht="115.5" customHeight="1">
      <c r="A10" s="41">
        <v>5</v>
      </c>
      <c r="B10" s="25" t="s">
        <v>208</v>
      </c>
      <c r="C10" s="63" t="s">
        <v>224</v>
      </c>
      <c r="D10" s="25"/>
      <c r="E10" s="25" t="s">
        <v>210</v>
      </c>
      <c r="F10" s="64" t="s">
        <v>218</v>
      </c>
      <c r="G10" s="22">
        <v>42005</v>
      </c>
      <c r="H10" s="22">
        <v>42005</v>
      </c>
      <c r="I10" s="3" t="s">
        <v>204</v>
      </c>
      <c r="J10" s="22" t="s">
        <v>203</v>
      </c>
      <c r="K10" s="25" t="s">
        <v>201</v>
      </c>
      <c r="L10" s="25"/>
      <c r="M10" s="25" t="s">
        <v>220</v>
      </c>
      <c r="N10" s="25" t="s">
        <v>205</v>
      </c>
      <c r="O10" s="25" t="s">
        <v>51</v>
      </c>
      <c r="P10" s="21"/>
      <c r="Q10" s="21"/>
      <c r="R10" s="2"/>
      <c r="S10" s="40" t="s">
        <v>118</v>
      </c>
      <c r="T10" s="25" t="str">
        <f>IF(ISBLANK(S10),"",IF(ISERROR(VLOOKUP(S10,'Гр.П 670'!$A$2:$B$57,2,FALSE)),"группы",VLOOKUP(S10,'Гр.П 670'!$A$2:$B$57,2,FALSE)))</f>
        <v>Расходные обязательства по предоставлению мер социальной поддержки льготным категориям граждан</v>
      </c>
      <c r="U10" s="25" t="s">
        <v>209</v>
      </c>
      <c r="V10" s="25"/>
      <c r="W10" s="24"/>
      <c r="X10" s="24"/>
      <c r="Y10" s="24"/>
      <c r="Z10" s="24"/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110">
        <v>0</v>
      </c>
      <c r="AH10" s="81">
        <v>0</v>
      </c>
      <c r="AI10" s="79"/>
      <c r="AJ10" s="24"/>
      <c r="AK10" s="24"/>
      <c r="AL10" s="24"/>
      <c r="AM10" s="24">
        <v>0</v>
      </c>
      <c r="AN10" s="24">
        <v>0</v>
      </c>
      <c r="AO10" s="110">
        <v>0</v>
      </c>
      <c r="AP10" s="81">
        <v>0</v>
      </c>
      <c r="AQ10" s="79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3" customFormat="1" ht="104.25" customHeight="1">
      <c r="A11" s="25">
        <v>6</v>
      </c>
      <c r="B11" s="25" t="s">
        <v>208</v>
      </c>
      <c r="C11" s="63" t="s">
        <v>225</v>
      </c>
      <c r="D11" s="25"/>
      <c r="E11" s="25" t="s">
        <v>210</v>
      </c>
      <c r="F11" s="22"/>
      <c r="G11" s="22">
        <v>41640</v>
      </c>
      <c r="H11" s="22">
        <v>41640</v>
      </c>
      <c r="I11" s="3" t="s">
        <v>204</v>
      </c>
      <c r="J11" s="22" t="s">
        <v>203</v>
      </c>
      <c r="K11" s="25" t="s">
        <v>201</v>
      </c>
      <c r="L11" s="25"/>
      <c r="M11" s="25" t="s">
        <v>220</v>
      </c>
      <c r="N11" s="25" t="s">
        <v>219</v>
      </c>
      <c r="O11" s="25" t="s">
        <v>51</v>
      </c>
      <c r="P11" s="25"/>
      <c r="Q11" s="25"/>
      <c r="R11" s="25"/>
      <c r="S11" s="40" t="s">
        <v>118</v>
      </c>
      <c r="T11" s="25" t="str">
        <f>IF(ISBLANK(S11),"",IF(ISERROR(VLOOKUP(S11,'Гр.П 670'!$A$2:$B$57,2,FALSE)),"группы",VLOOKUP(S11,'Гр.П 670'!$A$2:$B$57,2,FALSE)))</f>
        <v>Расходные обязательства по предоставлению мер социальной поддержки льготным категориям граждан</v>
      </c>
      <c r="U11" s="25" t="s">
        <v>209</v>
      </c>
      <c r="V11" s="25"/>
      <c r="W11" s="24"/>
      <c r="X11" s="24"/>
      <c r="Y11" s="24"/>
      <c r="Z11" s="24"/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110">
        <v>0</v>
      </c>
      <c r="AH11" s="81">
        <v>0</v>
      </c>
      <c r="AI11" s="79"/>
      <c r="AJ11" s="24"/>
      <c r="AK11" s="24"/>
      <c r="AL11" s="24"/>
      <c r="AM11" s="24">
        <v>0</v>
      </c>
      <c r="AN11" s="24">
        <v>0</v>
      </c>
      <c r="AO11" s="110">
        <v>0</v>
      </c>
      <c r="AP11" s="81">
        <v>0</v>
      </c>
      <c r="AQ11" s="79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3" customFormat="1" ht="32.25" customHeight="1">
      <c r="A12" s="25"/>
      <c r="B12" s="25" t="s">
        <v>282</v>
      </c>
      <c r="C12" s="126"/>
      <c r="D12" s="25"/>
      <c r="E12" s="25"/>
      <c r="F12" s="22"/>
      <c r="G12" s="22"/>
      <c r="H12" s="22"/>
      <c r="I12" s="3"/>
      <c r="J12" s="22"/>
      <c r="K12" s="25"/>
      <c r="L12" s="25"/>
      <c r="M12" s="25"/>
      <c r="N12" s="25"/>
      <c r="O12" s="25"/>
      <c r="P12" s="25"/>
      <c r="Q12" s="25"/>
      <c r="R12" s="25"/>
      <c r="S12" s="40"/>
      <c r="T12" s="25"/>
      <c r="U12" s="25"/>
      <c r="V12" s="25"/>
      <c r="W12" s="24"/>
      <c r="X12" s="24"/>
      <c r="Y12" s="24"/>
      <c r="Z12" s="24"/>
      <c r="AA12" s="24">
        <f>SUM(AA6:AA11)</f>
        <v>3</v>
      </c>
      <c r="AB12" s="24">
        <f aca="true" t="shared" si="0" ref="AB12:AH12">SUM(AB6:AB11)</f>
        <v>2</v>
      </c>
      <c r="AC12" s="24">
        <f t="shared" si="0"/>
        <v>50</v>
      </c>
      <c r="AD12" s="24">
        <f t="shared" si="0"/>
        <v>2</v>
      </c>
      <c r="AE12" s="24">
        <f t="shared" si="0"/>
        <v>2</v>
      </c>
      <c r="AF12" s="24">
        <f t="shared" si="0"/>
        <v>2</v>
      </c>
      <c r="AG12" s="24">
        <f t="shared" si="0"/>
        <v>2</v>
      </c>
      <c r="AH12" s="24">
        <f t="shared" si="0"/>
        <v>2</v>
      </c>
      <c r="AI12" s="24"/>
      <c r="AJ12" s="24"/>
      <c r="AK12" s="24"/>
      <c r="AL12" s="24"/>
      <c r="AM12" s="24">
        <f>SUM(AM6:AM11)</f>
        <v>1</v>
      </c>
      <c r="AN12" s="24">
        <f>SUM(AN6:AN11)</f>
        <v>3</v>
      </c>
      <c r="AO12" s="24">
        <f>SUM(AO6:AO11)</f>
        <v>6</v>
      </c>
      <c r="AP12" s="24">
        <f>SUM(AP6:AP11)</f>
        <v>3</v>
      </c>
      <c r="AQ12" s="79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9.5" customHeight="1">
      <c r="A13" s="25"/>
      <c r="B13" s="25"/>
      <c r="C13" s="25"/>
      <c r="D13" s="25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82"/>
      <c r="AI13" s="24"/>
      <c r="AJ13" s="24"/>
      <c r="AK13" s="24"/>
      <c r="AL13" s="24"/>
      <c r="AM13" s="24"/>
      <c r="AN13" s="24"/>
      <c r="AO13" s="24"/>
      <c r="AP13" s="82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8.75" customHeight="1">
      <c r="A14" s="25"/>
      <c r="B14" s="43" t="s">
        <v>187</v>
      </c>
      <c r="C14" s="45" t="s">
        <v>186</v>
      </c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45" t="s">
        <v>195</v>
      </c>
      <c r="D15" s="25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44"/>
      <c r="D16" s="25"/>
      <c r="E16" s="22"/>
      <c r="F16" s="22"/>
      <c r="G16" s="22"/>
      <c r="H16" s="22"/>
      <c r="I16" s="22"/>
      <c r="J16" s="2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1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1"/>
      <c r="L18" s="21"/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1"/>
      <c r="L19" s="21"/>
      <c r="M19" s="21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1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"/>
      <c r="L25" s="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"/>
      <c r="E26" s="22"/>
      <c r="F26" s="22"/>
      <c r="G26" s="22"/>
      <c r="H26" s="22"/>
      <c r="I26" s="22"/>
      <c r="J26" s="22"/>
      <c r="K26" s="2"/>
      <c r="L26" s="2"/>
      <c r="M26" s="2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6"/>
      <c r="X27" s="6"/>
      <c r="Y27" s="6"/>
      <c r="Z27" s="6"/>
      <c r="AA27" s="6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6"/>
      <c r="AA28" s="6"/>
      <c r="AB28" s="18"/>
      <c r="AC28" s="18"/>
      <c r="AD28" s="18"/>
      <c r="AE28" s="18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  <c r="Y29" s="24"/>
      <c r="Z29" s="24"/>
      <c r="AA29" s="6"/>
      <c r="AB29" s="18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16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16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16"/>
      <c r="O39" s="16"/>
      <c r="P39" s="16"/>
      <c r="Q39" s="16"/>
      <c r="R39" s="16"/>
      <c r="S39" s="16"/>
      <c r="T39" s="16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6"/>
      <c r="AA40" s="6"/>
      <c r="AB40" s="18"/>
      <c r="AC40" s="18"/>
      <c r="AD40" s="18"/>
      <c r="AE40" s="18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16"/>
      <c r="V49" s="17"/>
      <c r="W49" s="18"/>
      <c r="X49" s="18"/>
      <c r="Y49" s="18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18"/>
      <c r="X50" s="18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1:82" s="23" customFormat="1" ht="19.5" customHeight="1">
      <c r="A56" s="25"/>
      <c r="B56" s="25"/>
      <c r="C56" s="25"/>
      <c r="D56" s="25"/>
      <c r="E56" s="22"/>
      <c r="F56" s="22"/>
      <c r="G56" s="22"/>
      <c r="H56" s="22"/>
      <c r="I56" s="22"/>
      <c r="J56" s="22"/>
      <c r="K56" s="25"/>
      <c r="L56" s="25"/>
      <c r="M56" s="25"/>
      <c r="N56" s="16"/>
      <c r="O56" s="16"/>
      <c r="P56" s="16"/>
      <c r="Q56" s="16"/>
      <c r="R56" s="16"/>
      <c r="S56" s="16"/>
      <c r="T56" s="16"/>
      <c r="U56" s="25"/>
      <c r="V56" s="17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</row>
  </sheetData>
  <sheetProtection/>
  <mergeCells count="40">
    <mergeCell ref="A2:A4"/>
    <mergeCell ref="B2:V2"/>
    <mergeCell ref="W2:AB2"/>
    <mergeCell ref="AC2:AH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T4"/>
    <mergeCell ref="U3:U4"/>
    <mergeCell ref="V3:V4"/>
    <mergeCell ref="W3:AH3"/>
    <mergeCell ref="AI3:AP3"/>
    <mergeCell ref="AQ3:BA3"/>
    <mergeCell ref="BR3:BW3"/>
    <mergeCell ref="BX3:CD3"/>
    <mergeCell ref="BB3:BC3"/>
    <mergeCell ref="BD3:BD4"/>
    <mergeCell ref="BE3:BE4"/>
    <mergeCell ref="BF3:BH3"/>
    <mergeCell ref="BI3:BL3"/>
    <mergeCell ref="BM3:BQ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D56"/>
  <sheetViews>
    <sheetView zoomScale="80" zoomScaleNormal="80" zoomScalePageLayoutView="0" workbookViewId="0" topLeftCell="A4">
      <pane xSplit="6" ySplit="4" topLeftCell="G8" activePane="bottomRight" state="frozen"/>
      <selection pane="topLeft" activeCell="A4" sqref="A4"/>
      <selection pane="topRight" activeCell="G4" sqref="G4"/>
      <selection pane="bottomLeft" activeCell="A8" sqref="A8"/>
      <selection pane="bottomRight" activeCell="AF7" sqref="AF7"/>
    </sheetView>
  </sheetViews>
  <sheetFormatPr defaultColWidth="9.140625" defaultRowHeight="15"/>
  <cols>
    <col min="1" max="1" width="9.003906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0"/>
      <c r="AC2" s="109"/>
      <c r="AD2" s="179" t="s">
        <v>194</v>
      </c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41" t="s">
        <v>3</v>
      </c>
      <c r="X4" s="41" t="s">
        <v>4</v>
      </c>
      <c r="Y4" s="41" t="s">
        <v>5</v>
      </c>
      <c r="Z4" s="41" t="s">
        <v>6</v>
      </c>
      <c r="AA4" s="41" t="s">
        <v>7</v>
      </c>
      <c r="AB4" s="41" t="s">
        <v>42</v>
      </c>
      <c r="AC4" s="41" t="s">
        <v>43</v>
      </c>
      <c r="AD4" s="41" t="s">
        <v>278</v>
      </c>
      <c r="AE4" s="41" t="s">
        <v>38</v>
      </c>
      <c r="AF4" s="41" t="s">
        <v>41</v>
      </c>
      <c r="AG4" s="41" t="s">
        <v>44</v>
      </c>
      <c r="AH4" s="103" t="s">
        <v>277</v>
      </c>
      <c r="AI4" s="41" t="s">
        <v>3</v>
      </c>
      <c r="AJ4" s="41" t="s">
        <v>4</v>
      </c>
      <c r="AK4" s="41" t="s">
        <v>5</v>
      </c>
      <c r="AL4" s="41" t="s">
        <v>6</v>
      </c>
      <c r="AM4" s="41" t="s">
        <v>7</v>
      </c>
      <c r="AN4" s="41" t="s">
        <v>42</v>
      </c>
      <c r="AO4" s="41" t="s">
        <v>43</v>
      </c>
      <c r="AP4" s="113" t="s">
        <v>279</v>
      </c>
      <c r="AQ4" s="41" t="s">
        <v>3</v>
      </c>
      <c r="AR4" s="41" t="s">
        <v>4</v>
      </c>
      <c r="AS4" s="41" t="s">
        <v>5</v>
      </c>
      <c r="AT4" s="41" t="s">
        <v>6</v>
      </c>
      <c r="AU4" s="41" t="s">
        <v>7</v>
      </c>
      <c r="AV4" s="41" t="s">
        <v>42</v>
      </c>
      <c r="AW4" s="41" t="s">
        <v>45</v>
      </c>
      <c r="AX4" s="41" t="s">
        <v>37</v>
      </c>
      <c r="AY4" s="41" t="s">
        <v>38</v>
      </c>
      <c r="AZ4" s="41" t="s">
        <v>41</v>
      </c>
      <c r="BA4" s="41" t="s">
        <v>44</v>
      </c>
      <c r="BB4" s="41" t="s">
        <v>42</v>
      </c>
      <c r="BC4" s="41" t="s">
        <v>130</v>
      </c>
      <c r="BD4" s="176"/>
      <c r="BE4" s="174"/>
      <c r="BF4" s="42" t="s">
        <v>25</v>
      </c>
      <c r="BG4" s="42" t="s">
        <v>26</v>
      </c>
      <c r="BH4" s="42" t="s">
        <v>27</v>
      </c>
      <c r="BI4" s="42" t="s">
        <v>28</v>
      </c>
      <c r="BJ4" s="42" t="s">
        <v>29</v>
      </c>
      <c r="BK4" s="42" t="s">
        <v>30</v>
      </c>
      <c r="BL4" s="42" t="s">
        <v>27</v>
      </c>
      <c r="BM4" s="42" t="s">
        <v>31</v>
      </c>
      <c r="BN4" s="42" t="s">
        <v>32</v>
      </c>
      <c r="BO4" s="42" t="s">
        <v>33</v>
      </c>
      <c r="BP4" s="42" t="s">
        <v>30</v>
      </c>
      <c r="BQ4" s="42" t="s">
        <v>27</v>
      </c>
      <c r="BR4" s="42" t="s">
        <v>34</v>
      </c>
      <c r="BS4" s="42" t="s">
        <v>35</v>
      </c>
      <c r="BT4" s="42" t="s">
        <v>36</v>
      </c>
      <c r="BU4" s="42" t="s">
        <v>33</v>
      </c>
      <c r="BV4" s="42" t="s">
        <v>30</v>
      </c>
      <c r="BW4" s="42" t="s">
        <v>27</v>
      </c>
      <c r="BX4" s="42" t="s">
        <v>47</v>
      </c>
      <c r="BY4" s="42" t="s">
        <v>48</v>
      </c>
      <c r="BZ4" s="42" t="s">
        <v>49</v>
      </c>
      <c r="CA4" s="42" t="s">
        <v>36</v>
      </c>
      <c r="CB4" s="42" t="s">
        <v>33</v>
      </c>
      <c r="CC4" s="42" t="s">
        <v>30</v>
      </c>
      <c r="CD4" s="42" t="s">
        <v>27</v>
      </c>
    </row>
    <row r="5" spans="1:82" s="26" customFormat="1" ht="21.75" customHeight="1">
      <c r="A5" s="41">
        <v>1</v>
      </c>
      <c r="B5" s="41">
        <v>2</v>
      </c>
      <c r="C5" s="20">
        <v>3</v>
      </c>
      <c r="D5" s="20">
        <v>4</v>
      </c>
      <c r="E5" s="41">
        <v>5</v>
      </c>
      <c r="F5" s="41">
        <v>6</v>
      </c>
      <c r="G5" s="20">
        <v>7</v>
      </c>
      <c r="H5" s="20">
        <v>8</v>
      </c>
      <c r="I5" s="41">
        <v>9</v>
      </c>
      <c r="J5" s="41">
        <v>10</v>
      </c>
      <c r="K5" s="20">
        <v>11</v>
      </c>
      <c r="L5" s="20">
        <v>12</v>
      </c>
      <c r="M5" s="41">
        <v>13</v>
      </c>
      <c r="N5" s="41">
        <v>14</v>
      </c>
      <c r="O5" s="20">
        <v>15</v>
      </c>
      <c r="P5" s="20">
        <v>16</v>
      </c>
      <c r="Q5" s="41">
        <v>17</v>
      </c>
      <c r="R5" s="41">
        <v>18</v>
      </c>
      <c r="S5" s="20">
        <v>19</v>
      </c>
      <c r="T5" s="20">
        <v>20</v>
      </c>
      <c r="U5" s="41">
        <v>21</v>
      </c>
      <c r="V5" s="41">
        <v>22</v>
      </c>
      <c r="W5" s="20">
        <v>23</v>
      </c>
      <c r="X5" s="20">
        <v>24</v>
      </c>
      <c r="Y5" s="41">
        <v>25</v>
      </c>
      <c r="Z5" s="41">
        <v>26</v>
      </c>
      <c r="AA5" s="20">
        <v>27</v>
      </c>
      <c r="AB5" s="20">
        <v>28</v>
      </c>
      <c r="AC5" s="41">
        <v>29</v>
      </c>
      <c r="AD5" s="41">
        <v>30</v>
      </c>
      <c r="AE5" s="20">
        <v>31</v>
      </c>
      <c r="AF5" s="20">
        <v>32</v>
      </c>
      <c r="AG5" s="106">
        <v>33</v>
      </c>
      <c r="AH5" s="111"/>
      <c r="AI5" s="107">
        <v>34</v>
      </c>
      <c r="AJ5" s="20">
        <v>35</v>
      </c>
      <c r="AK5" s="20">
        <v>36</v>
      </c>
      <c r="AL5" s="41">
        <v>37</v>
      </c>
      <c r="AM5" s="41">
        <v>38</v>
      </c>
      <c r="AN5" s="20">
        <v>39</v>
      </c>
      <c r="AO5" s="112">
        <v>40</v>
      </c>
      <c r="AP5" s="111"/>
      <c r="AQ5" s="107">
        <v>41</v>
      </c>
      <c r="AR5" s="41">
        <v>42</v>
      </c>
      <c r="AS5" s="20">
        <v>43</v>
      </c>
      <c r="AT5" s="20">
        <v>44</v>
      </c>
      <c r="AU5" s="41">
        <v>45</v>
      </c>
      <c r="AV5" s="41">
        <v>46</v>
      </c>
      <c r="AW5" s="20">
        <v>47</v>
      </c>
      <c r="AX5" s="20">
        <v>48</v>
      </c>
      <c r="AY5" s="41">
        <v>49</v>
      </c>
      <c r="AZ5" s="41">
        <v>50</v>
      </c>
      <c r="BA5" s="20">
        <v>51</v>
      </c>
      <c r="BB5" s="20">
        <v>52</v>
      </c>
      <c r="BC5" s="41">
        <v>53</v>
      </c>
      <c r="BD5" s="41">
        <v>54</v>
      </c>
      <c r="BE5" s="20">
        <v>55</v>
      </c>
      <c r="BF5" s="20">
        <v>56</v>
      </c>
      <c r="BG5" s="41">
        <v>57</v>
      </c>
      <c r="BH5" s="41">
        <v>58</v>
      </c>
      <c r="BI5" s="20">
        <v>59</v>
      </c>
      <c r="BJ5" s="20">
        <v>60</v>
      </c>
      <c r="BK5" s="41">
        <v>61</v>
      </c>
      <c r="BL5" s="41">
        <v>62</v>
      </c>
      <c r="BM5" s="20">
        <v>63</v>
      </c>
      <c r="BN5" s="20">
        <v>64</v>
      </c>
      <c r="BO5" s="41">
        <v>65</v>
      </c>
      <c r="BP5" s="41">
        <v>66</v>
      </c>
      <c r="BQ5" s="20">
        <v>67</v>
      </c>
      <c r="BR5" s="20">
        <v>68</v>
      </c>
      <c r="BS5" s="41">
        <v>69</v>
      </c>
      <c r="BT5" s="41">
        <v>70</v>
      </c>
      <c r="BU5" s="20">
        <v>71</v>
      </c>
      <c r="BV5" s="20">
        <v>72</v>
      </c>
      <c r="BW5" s="41">
        <v>73</v>
      </c>
      <c r="BX5" s="41">
        <v>74</v>
      </c>
      <c r="BY5" s="20">
        <v>75</v>
      </c>
      <c r="BZ5" s="20">
        <v>76</v>
      </c>
      <c r="CA5" s="41">
        <v>77</v>
      </c>
      <c r="CB5" s="41">
        <v>78</v>
      </c>
      <c r="CC5" s="20">
        <v>79</v>
      </c>
      <c r="CD5" s="20">
        <v>80</v>
      </c>
    </row>
    <row r="6" spans="1:82" s="23" customFormat="1" ht="107.25" customHeight="1">
      <c r="A6" s="41"/>
      <c r="B6" s="25" t="s">
        <v>221</v>
      </c>
      <c r="C6" s="65" t="s">
        <v>226</v>
      </c>
      <c r="D6" s="66"/>
      <c r="E6" s="25" t="s">
        <v>210</v>
      </c>
      <c r="F6" s="69" t="s">
        <v>218</v>
      </c>
      <c r="G6" s="22">
        <v>42005</v>
      </c>
      <c r="H6" s="22">
        <v>42005</v>
      </c>
      <c r="I6" s="3" t="s">
        <v>204</v>
      </c>
      <c r="J6" s="22" t="s">
        <v>203</v>
      </c>
      <c r="K6" s="25" t="s">
        <v>201</v>
      </c>
      <c r="L6" s="25"/>
      <c r="M6" s="25" t="s">
        <v>230</v>
      </c>
      <c r="N6" s="25" t="s">
        <v>219</v>
      </c>
      <c r="O6" s="25" t="s">
        <v>51</v>
      </c>
      <c r="P6" s="21"/>
      <c r="Q6" s="21"/>
      <c r="R6" s="2"/>
      <c r="S6" s="40" t="s">
        <v>118</v>
      </c>
      <c r="T6" s="25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25" t="s">
        <v>209</v>
      </c>
      <c r="V6" s="25"/>
      <c r="W6" s="24"/>
      <c r="X6" s="24"/>
      <c r="Y6" s="24"/>
      <c r="Z6" s="24"/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110">
        <v>0</v>
      </c>
      <c r="AH6" s="81">
        <v>0</v>
      </c>
      <c r="AI6" s="79"/>
      <c r="AJ6" s="24"/>
      <c r="AK6" s="24"/>
      <c r="AL6" s="24"/>
      <c r="AM6" s="24">
        <v>0</v>
      </c>
      <c r="AN6" s="24">
        <v>0</v>
      </c>
      <c r="AO6" s="110">
        <v>0</v>
      </c>
      <c r="AP6" s="127">
        <v>0</v>
      </c>
      <c r="AQ6" s="7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05.75" customHeight="1">
      <c r="A7" s="46"/>
      <c r="B7" s="25" t="s">
        <v>221</v>
      </c>
      <c r="C7" s="65" t="s">
        <v>226</v>
      </c>
      <c r="D7" s="68"/>
      <c r="E7" s="25" t="s">
        <v>210</v>
      </c>
      <c r="F7" s="69" t="s">
        <v>228</v>
      </c>
      <c r="G7" s="22">
        <v>42005</v>
      </c>
      <c r="H7" s="22">
        <v>42005</v>
      </c>
      <c r="I7" s="3" t="s">
        <v>204</v>
      </c>
      <c r="J7" s="22" t="s">
        <v>203</v>
      </c>
      <c r="K7" s="25" t="s">
        <v>201</v>
      </c>
      <c r="L7" s="25"/>
      <c r="M7" s="25" t="s">
        <v>230</v>
      </c>
      <c r="N7" s="25" t="s">
        <v>219</v>
      </c>
      <c r="O7" s="25" t="s">
        <v>51</v>
      </c>
      <c r="P7" s="21"/>
      <c r="Q7" s="21"/>
      <c r="R7" s="2"/>
      <c r="S7" s="40" t="s">
        <v>118</v>
      </c>
      <c r="T7" s="25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25" t="s">
        <v>209</v>
      </c>
      <c r="V7" s="25"/>
      <c r="W7" s="24"/>
      <c r="X7" s="24"/>
      <c r="Y7" s="24"/>
      <c r="Z7" s="24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110">
        <v>0</v>
      </c>
      <c r="AH7" s="81">
        <v>0</v>
      </c>
      <c r="AI7" s="79"/>
      <c r="AJ7" s="24"/>
      <c r="AK7" s="24"/>
      <c r="AL7" s="24"/>
      <c r="AM7" s="24">
        <v>0</v>
      </c>
      <c r="AN7" s="24">
        <v>0</v>
      </c>
      <c r="AO7" s="110">
        <v>0</v>
      </c>
      <c r="AP7" s="128">
        <v>0</v>
      </c>
      <c r="AQ7" s="79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90" customHeight="1">
      <c r="A8" s="46"/>
      <c r="B8" s="25" t="s">
        <v>221</v>
      </c>
      <c r="C8" s="65" t="s">
        <v>227</v>
      </c>
      <c r="D8" s="67" t="s">
        <v>222</v>
      </c>
      <c r="E8" s="25" t="s">
        <v>210</v>
      </c>
      <c r="F8" s="69" t="s">
        <v>200</v>
      </c>
      <c r="G8" s="22">
        <v>42005</v>
      </c>
      <c r="H8" s="22">
        <v>42005</v>
      </c>
      <c r="I8" s="3" t="s">
        <v>204</v>
      </c>
      <c r="J8" s="22" t="s">
        <v>203</v>
      </c>
      <c r="K8" s="25" t="s">
        <v>201</v>
      </c>
      <c r="L8" s="25"/>
      <c r="M8" s="25" t="s">
        <v>230</v>
      </c>
      <c r="N8" s="25" t="s">
        <v>205</v>
      </c>
      <c r="O8" s="25" t="s">
        <v>51</v>
      </c>
      <c r="P8" s="21"/>
      <c r="Q8" s="21"/>
      <c r="R8" s="2"/>
      <c r="S8" s="40" t="s">
        <v>118</v>
      </c>
      <c r="T8" s="25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25" t="s">
        <v>209</v>
      </c>
      <c r="V8" s="25"/>
      <c r="W8" s="24"/>
      <c r="X8" s="24"/>
      <c r="Y8" s="24"/>
      <c r="Z8" s="24"/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110">
        <v>0</v>
      </c>
      <c r="AH8" s="81">
        <v>0</v>
      </c>
      <c r="AI8" s="79"/>
      <c r="AJ8" s="24"/>
      <c r="AK8" s="24"/>
      <c r="AL8" s="24"/>
      <c r="AM8" s="24">
        <v>0</v>
      </c>
      <c r="AN8" s="24">
        <v>0</v>
      </c>
      <c r="AO8" s="110">
        <v>0</v>
      </c>
      <c r="AP8" s="128">
        <v>0</v>
      </c>
      <c r="AQ8" s="79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90" customHeight="1">
      <c r="A9" s="46"/>
      <c r="B9" s="25" t="s">
        <v>221</v>
      </c>
      <c r="C9" s="65" t="s">
        <v>227</v>
      </c>
      <c r="D9" s="67" t="s">
        <v>222</v>
      </c>
      <c r="E9" s="25" t="s">
        <v>210</v>
      </c>
      <c r="F9" s="69" t="s">
        <v>229</v>
      </c>
      <c r="G9" s="22">
        <v>42005</v>
      </c>
      <c r="H9" s="22">
        <v>42005</v>
      </c>
      <c r="I9" s="3" t="s">
        <v>204</v>
      </c>
      <c r="J9" s="22" t="s">
        <v>203</v>
      </c>
      <c r="K9" s="25" t="s">
        <v>201</v>
      </c>
      <c r="L9" s="25"/>
      <c r="M9" s="25" t="s">
        <v>230</v>
      </c>
      <c r="N9" s="25" t="s">
        <v>205</v>
      </c>
      <c r="O9" s="25" t="s">
        <v>51</v>
      </c>
      <c r="P9" s="21"/>
      <c r="Q9" s="21"/>
      <c r="R9" s="2"/>
      <c r="S9" s="40" t="s">
        <v>118</v>
      </c>
      <c r="T9" s="25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25" t="s">
        <v>209</v>
      </c>
      <c r="V9" s="25"/>
      <c r="W9" s="24"/>
      <c r="X9" s="24"/>
      <c r="Y9" s="24"/>
      <c r="Z9" s="24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110">
        <v>0</v>
      </c>
      <c r="AH9" s="81">
        <v>0</v>
      </c>
      <c r="AI9" s="79"/>
      <c r="AJ9" s="24"/>
      <c r="AK9" s="24"/>
      <c r="AL9" s="24"/>
      <c r="AM9" s="24">
        <v>0</v>
      </c>
      <c r="AN9" s="24">
        <v>0</v>
      </c>
      <c r="AO9" s="110">
        <v>0</v>
      </c>
      <c r="AP9" s="128">
        <v>0</v>
      </c>
      <c r="AQ9" s="79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3" customFormat="1" ht="90" customHeight="1">
      <c r="A10" s="46"/>
      <c r="B10" s="25" t="s">
        <v>221</v>
      </c>
      <c r="C10" s="65" t="s">
        <v>227</v>
      </c>
      <c r="D10" s="67" t="s">
        <v>222</v>
      </c>
      <c r="E10" s="25" t="s">
        <v>210</v>
      </c>
      <c r="F10" s="69" t="s">
        <v>217</v>
      </c>
      <c r="G10" s="22">
        <v>42005</v>
      </c>
      <c r="H10" s="22">
        <v>42005</v>
      </c>
      <c r="I10" s="3" t="s">
        <v>204</v>
      </c>
      <c r="J10" s="22" t="s">
        <v>203</v>
      </c>
      <c r="K10" s="25" t="s">
        <v>201</v>
      </c>
      <c r="L10" s="25"/>
      <c r="M10" s="25" t="s">
        <v>230</v>
      </c>
      <c r="N10" s="25" t="s">
        <v>205</v>
      </c>
      <c r="O10" s="25" t="s">
        <v>51</v>
      </c>
      <c r="P10" s="21"/>
      <c r="Q10" s="21"/>
      <c r="R10" s="2"/>
      <c r="S10" s="40" t="s">
        <v>118</v>
      </c>
      <c r="T10" s="25" t="str">
        <f>IF(ISBLANK(S10),"",IF(ISERROR(VLOOKUP(S10,'Гр.П 670'!$A$2:$B$57,2,FALSE)),"группы",VLOOKUP(S10,'Гр.П 670'!$A$2:$B$57,2,FALSE)))</f>
        <v>Расходные обязательства по предоставлению мер социальной поддержки льготным категориям граждан</v>
      </c>
      <c r="U10" s="25" t="s">
        <v>209</v>
      </c>
      <c r="V10" s="25"/>
      <c r="W10" s="24"/>
      <c r="X10" s="24"/>
      <c r="Y10" s="24"/>
      <c r="Z10" s="24"/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110">
        <v>0</v>
      </c>
      <c r="AH10" s="81">
        <v>0</v>
      </c>
      <c r="AI10" s="79"/>
      <c r="AJ10" s="24"/>
      <c r="AK10" s="24"/>
      <c r="AL10" s="24"/>
      <c r="AM10" s="24">
        <v>0</v>
      </c>
      <c r="AN10" s="24">
        <v>0</v>
      </c>
      <c r="AO10" s="110">
        <v>0</v>
      </c>
      <c r="AP10" s="129">
        <v>0</v>
      </c>
      <c r="AQ10" s="79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3" customFormat="1" ht="90" customHeight="1">
      <c r="A11" s="46"/>
      <c r="B11" s="66" t="s">
        <v>221</v>
      </c>
      <c r="C11" s="130" t="s">
        <v>227</v>
      </c>
      <c r="D11" s="131" t="s">
        <v>222</v>
      </c>
      <c r="E11" s="66" t="s">
        <v>210</v>
      </c>
      <c r="F11" s="132" t="s">
        <v>218</v>
      </c>
      <c r="G11" s="133">
        <v>42005</v>
      </c>
      <c r="H11" s="133">
        <v>42005</v>
      </c>
      <c r="I11" s="134" t="s">
        <v>204</v>
      </c>
      <c r="J11" s="133" t="s">
        <v>203</v>
      </c>
      <c r="K11" s="66" t="s">
        <v>201</v>
      </c>
      <c r="L11" s="66"/>
      <c r="M11" s="66" t="s">
        <v>230</v>
      </c>
      <c r="N11" s="66" t="s">
        <v>205</v>
      </c>
      <c r="O11" s="66" t="s">
        <v>51</v>
      </c>
      <c r="P11" s="135"/>
      <c r="Q11" s="135"/>
      <c r="R11" s="136"/>
      <c r="S11" s="137" t="s">
        <v>118</v>
      </c>
      <c r="T11" s="66" t="str">
        <f>IF(ISBLANK(S11),"",IF(ISERROR(VLOOKUP(S11,'Гр.П 670'!$A$2:$B$57,2,FALSE)),"группы",VLOOKUP(S11,'Гр.П 670'!$A$2:$B$57,2,FALSE)))</f>
        <v>Расходные обязательства по предоставлению мер социальной поддержки льготным категориям граждан</v>
      </c>
      <c r="U11" s="66" t="s">
        <v>209</v>
      </c>
      <c r="V11" s="66"/>
      <c r="W11" s="138"/>
      <c r="X11" s="138"/>
      <c r="Y11" s="138"/>
      <c r="Z11" s="138"/>
      <c r="AA11" s="138">
        <v>2</v>
      </c>
      <c r="AB11" s="138">
        <v>2</v>
      </c>
      <c r="AC11" s="138">
        <v>2</v>
      </c>
      <c r="AD11" s="138">
        <v>52</v>
      </c>
      <c r="AE11" s="138">
        <v>52</v>
      </c>
      <c r="AF11" s="138">
        <v>52</v>
      </c>
      <c r="AG11" s="138">
        <v>52</v>
      </c>
      <c r="AH11" s="139">
        <v>52</v>
      </c>
      <c r="AI11" s="140"/>
      <c r="AJ11" s="138"/>
      <c r="AK11" s="138"/>
      <c r="AL11" s="138"/>
      <c r="AM11" s="138">
        <v>1</v>
      </c>
      <c r="AN11" s="138">
        <v>1</v>
      </c>
      <c r="AO11" s="141">
        <v>1</v>
      </c>
      <c r="AP11" s="139">
        <v>39</v>
      </c>
      <c r="AQ11" s="140"/>
      <c r="AR11" s="138"/>
      <c r="AS11" s="138"/>
      <c r="AT11" s="138"/>
      <c r="AU11" s="138"/>
      <c r="AV11" s="138"/>
      <c r="AW11" s="138"/>
      <c r="AX11" s="138"/>
      <c r="AY11" s="138"/>
      <c r="AZ11" s="138"/>
      <c r="BA11" s="138"/>
      <c r="BB11" s="138"/>
      <c r="BC11" s="138"/>
      <c r="BD11" s="138"/>
      <c r="BE11" s="138"/>
      <c r="BF11" s="138"/>
      <c r="BG11" s="138"/>
      <c r="BH11" s="138"/>
      <c r="BI11" s="138"/>
      <c r="BJ11" s="138"/>
      <c r="BK11" s="138"/>
      <c r="BL11" s="138"/>
      <c r="BM11" s="138"/>
      <c r="BN11" s="138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3" customFormat="1" ht="25.5" customHeight="1">
      <c r="A12" s="108"/>
      <c r="B12" s="25" t="s">
        <v>282</v>
      </c>
      <c r="C12" s="143"/>
      <c r="D12" s="144"/>
      <c r="E12" s="25"/>
      <c r="F12" s="145"/>
      <c r="G12" s="22"/>
      <c r="H12" s="22"/>
      <c r="I12" s="3"/>
      <c r="J12" s="22"/>
      <c r="K12" s="25"/>
      <c r="L12" s="25"/>
      <c r="M12" s="25"/>
      <c r="N12" s="25"/>
      <c r="O12" s="25"/>
      <c r="P12" s="21"/>
      <c r="Q12" s="21"/>
      <c r="R12" s="2"/>
      <c r="S12" s="2"/>
      <c r="T12" s="25"/>
      <c r="U12" s="25"/>
      <c r="V12" s="25"/>
      <c r="W12" s="24"/>
      <c r="X12" s="24"/>
      <c r="Y12" s="24"/>
      <c r="Z12" s="24"/>
      <c r="AA12" s="24">
        <f>SUM(AA6:AA11)</f>
        <v>2</v>
      </c>
      <c r="AB12" s="24">
        <f aca="true" t="shared" si="0" ref="AB12:AP12">SUM(AB6:AB11)</f>
        <v>2</v>
      </c>
      <c r="AC12" s="24">
        <f t="shared" si="0"/>
        <v>2</v>
      </c>
      <c r="AD12" s="24">
        <f t="shared" si="0"/>
        <v>52</v>
      </c>
      <c r="AE12" s="24">
        <f t="shared" si="0"/>
        <v>52</v>
      </c>
      <c r="AF12" s="24">
        <f t="shared" si="0"/>
        <v>52</v>
      </c>
      <c r="AG12" s="24">
        <f t="shared" si="0"/>
        <v>52</v>
      </c>
      <c r="AH12" s="24">
        <f t="shared" si="0"/>
        <v>52</v>
      </c>
      <c r="AI12" s="24"/>
      <c r="AJ12" s="24"/>
      <c r="AK12" s="24"/>
      <c r="AL12" s="24"/>
      <c r="AM12" s="24">
        <f t="shared" si="0"/>
        <v>1</v>
      </c>
      <c r="AN12" s="24">
        <f t="shared" si="0"/>
        <v>1</v>
      </c>
      <c r="AO12" s="24">
        <f t="shared" si="0"/>
        <v>1</v>
      </c>
      <c r="AP12" s="24">
        <f t="shared" si="0"/>
        <v>39</v>
      </c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9.5" customHeight="1">
      <c r="A13" s="25"/>
      <c r="B13" s="50"/>
      <c r="C13" s="50"/>
      <c r="D13" s="50"/>
      <c r="E13" s="51"/>
      <c r="F13" s="142"/>
      <c r="G13" s="51"/>
      <c r="H13" s="51"/>
      <c r="I13" s="51"/>
      <c r="J13" s="51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8.75" customHeight="1">
      <c r="A14" s="25"/>
      <c r="B14" s="43" t="s">
        <v>187</v>
      </c>
      <c r="C14" s="45" t="s">
        <v>186</v>
      </c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45" t="s">
        <v>195</v>
      </c>
      <c r="D15" s="25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3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44"/>
      <c r="D16" s="25"/>
      <c r="E16" s="22"/>
      <c r="F16" s="22"/>
      <c r="G16" s="22"/>
      <c r="H16" s="22"/>
      <c r="I16" s="22"/>
      <c r="J16" s="2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1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1"/>
      <c r="L18" s="21"/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1"/>
      <c r="L19" s="21"/>
      <c r="M19" s="21"/>
      <c r="N19" s="25"/>
      <c r="O19" s="25"/>
      <c r="P19" s="25"/>
      <c r="Q19" s="25"/>
      <c r="R19" s="25"/>
      <c r="S19" s="25"/>
      <c r="T19" s="25"/>
      <c r="U19" s="25"/>
      <c r="V19" s="25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1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"/>
      <c r="L25" s="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"/>
      <c r="E26" s="22"/>
      <c r="F26" s="22"/>
      <c r="G26" s="22"/>
      <c r="H26" s="22"/>
      <c r="I26" s="22"/>
      <c r="J26" s="22"/>
      <c r="K26" s="2"/>
      <c r="L26" s="2"/>
      <c r="M26" s="2"/>
      <c r="N26" s="25"/>
      <c r="O26" s="25"/>
      <c r="P26" s="25"/>
      <c r="Q26" s="25"/>
      <c r="R26" s="25"/>
      <c r="S26" s="25"/>
      <c r="T26" s="25"/>
      <c r="U26" s="25"/>
      <c r="V26" s="25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6"/>
      <c r="X27" s="6"/>
      <c r="Y27" s="6"/>
      <c r="Z27" s="6"/>
      <c r="AA27" s="6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6"/>
      <c r="AA28" s="6"/>
      <c r="AB28" s="18"/>
      <c r="AC28" s="18"/>
      <c r="AD28" s="18"/>
      <c r="AE28" s="18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4"/>
      <c r="X29" s="24"/>
      <c r="Y29" s="24"/>
      <c r="Z29" s="24"/>
      <c r="AA29" s="6"/>
      <c r="AB29" s="18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16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16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16"/>
      <c r="O39" s="16"/>
      <c r="P39" s="16"/>
      <c r="Q39" s="16"/>
      <c r="R39" s="16"/>
      <c r="S39" s="16"/>
      <c r="T39" s="16"/>
      <c r="U39" s="25"/>
      <c r="V39" s="25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6"/>
      <c r="AA40" s="6"/>
      <c r="AB40" s="18"/>
      <c r="AC40" s="18"/>
      <c r="AD40" s="18"/>
      <c r="AE40" s="18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17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17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16"/>
      <c r="V49" s="17"/>
      <c r="W49" s="18"/>
      <c r="X49" s="18"/>
      <c r="Y49" s="18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18"/>
      <c r="X50" s="18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  <row r="56" spans="1:82" s="23" customFormat="1" ht="19.5" customHeight="1">
      <c r="A56" s="25"/>
      <c r="B56" s="25"/>
      <c r="C56" s="25"/>
      <c r="D56" s="25"/>
      <c r="E56" s="22"/>
      <c r="F56" s="22"/>
      <c r="G56" s="22"/>
      <c r="H56" s="22"/>
      <c r="I56" s="22"/>
      <c r="J56" s="22"/>
      <c r="K56" s="25"/>
      <c r="L56" s="25"/>
      <c r="M56" s="25"/>
      <c r="N56" s="16"/>
      <c r="O56" s="16"/>
      <c r="P56" s="16"/>
      <c r="Q56" s="16"/>
      <c r="R56" s="16"/>
      <c r="S56" s="16"/>
      <c r="T56" s="16"/>
      <c r="U56" s="25"/>
      <c r="V56" s="17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</row>
  </sheetData>
  <sheetProtection/>
  <mergeCells count="40">
    <mergeCell ref="AD2:AH2"/>
    <mergeCell ref="A2:A4"/>
    <mergeCell ref="B2:V2"/>
    <mergeCell ref="W2:AB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T4"/>
    <mergeCell ref="U3:U4"/>
    <mergeCell ref="V3:V4"/>
    <mergeCell ref="W3:AH3"/>
    <mergeCell ref="AI3:AP3"/>
    <mergeCell ref="AQ3:BA3"/>
    <mergeCell ref="BR3:BW3"/>
    <mergeCell ref="BX3:CD3"/>
    <mergeCell ref="BB3:BC3"/>
    <mergeCell ref="BD3:BD4"/>
    <mergeCell ref="BE3:BE4"/>
    <mergeCell ref="BF3:BH3"/>
    <mergeCell ref="BI3:BL3"/>
    <mergeCell ref="BM3:BQ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D55"/>
  <sheetViews>
    <sheetView zoomScale="80" zoomScaleNormal="80" zoomScalePageLayoutView="0" workbookViewId="0" topLeftCell="A1">
      <selection activeCell="C9" sqref="C9"/>
    </sheetView>
  </sheetViews>
  <sheetFormatPr defaultColWidth="9.140625" defaultRowHeight="15"/>
  <cols>
    <col min="1" max="1" width="9.003906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3" width="14.00390625" style="9" customWidth="1"/>
    <col min="34" max="34" width="12.14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0"/>
      <c r="AC2" s="115"/>
      <c r="AD2" s="180" t="s">
        <v>194</v>
      </c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93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41" t="s">
        <v>3</v>
      </c>
      <c r="X4" s="41" t="s">
        <v>4</v>
      </c>
      <c r="Y4" s="41" t="s">
        <v>5</v>
      </c>
      <c r="Z4" s="41" t="s">
        <v>6</v>
      </c>
      <c r="AA4" s="41" t="s">
        <v>7</v>
      </c>
      <c r="AB4" s="41" t="s">
        <v>42</v>
      </c>
      <c r="AC4" s="41" t="s">
        <v>43</v>
      </c>
      <c r="AD4" s="41" t="s">
        <v>278</v>
      </c>
      <c r="AE4" s="41" t="s">
        <v>38</v>
      </c>
      <c r="AF4" s="41" t="s">
        <v>41</v>
      </c>
      <c r="AG4" s="41" t="s">
        <v>44</v>
      </c>
      <c r="AH4" s="91" t="s">
        <v>280</v>
      </c>
      <c r="AI4" s="103" t="s">
        <v>3</v>
      </c>
      <c r="AJ4" s="103" t="s">
        <v>4</v>
      </c>
      <c r="AK4" s="103" t="s">
        <v>5</v>
      </c>
      <c r="AL4" s="103" t="s">
        <v>6</v>
      </c>
      <c r="AM4" s="103" t="s">
        <v>7</v>
      </c>
      <c r="AN4" s="103" t="s">
        <v>42</v>
      </c>
      <c r="AO4" s="103" t="s">
        <v>43</v>
      </c>
      <c r="AP4" s="113" t="s">
        <v>279</v>
      </c>
      <c r="AQ4" s="41" t="s">
        <v>3</v>
      </c>
      <c r="AR4" s="41" t="s">
        <v>4</v>
      </c>
      <c r="AS4" s="41" t="s">
        <v>5</v>
      </c>
      <c r="AT4" s="41" t="s">
        <v>6</v>
      </c>
      <c r="AU4" s="41" t="s">
        <v>7</v>
      </c>
      <c r="AV4" s="41" t="s">
        <v>42</v>
      </c>
      <c r="AW4" s="41" t="s">
        <v>45</v>
      </c>
      <c r="AX4" s="41" t="s">
        <v>37</v>
      </c>
      <c r="AY4" s="41" t="s">
        <v>38</v>
      </c>
      <c r="AZ4" s="41" t="s">
        <v>41</v>
      </c>
      <c r="BA4" s="41" t="s">
        <v>44</v>
      </c>
      <c r="BB4" s="41" t="s">
        <v>42</v>
      </c>
      <c r="BC4" s="41" t="s">
        <v>130</v>
      </c>
      <c r="BD4" s="176"/>
      <c r="BE4" s="174"/>
      <c r="BF4" s="42" t="s">
        <v>25</v>
      </c>
      <c r="BG4" s="42" t="s">
        <v>26</v>
      </c>
      <c r="BH4" s="42" t="s">
        <v>27</v>
      </c>
      <c r="BI4" s="42" t="s">
        <v>28</v>
      </c>
      <c r="BJ4" s="42" t="s">
        <v>29</v>
      </c>
      <c r="BK4" s="42" t="s">
        <v>30</v>
      </c>
      <c r="BL4" s="42" t="s">
        <v>27</v>
      </c>
      <c r="BM4" s="42" t="s">
        <v>31</v>
      </c>
      <c r="BN4" s="42" t="s">
        <v>32</v>
      </c>
      <c r="BO4" s="42" t="s">
        <v>33</v>
      </c>
      <c r="BP4" s="42" t="s">
        <v>30</v>
      </c>
      <c r="BQ4" s="42" t="s">
        <v>27</v>
      </c>
      <c r="BR4" s="42" t="s">
        <v>34</v>
      </c>
      <c r="BS4" s="42" t="s">
        <v>35</v>
      </c>
      <c r="BT4" s="42" t="s">
        <v>36</v>
      </c>
      <c r="BU4" s="42" t="s">
        <v>33</v>
      </c>
      <c r="BV4" s="42" t="s">
        <v>30</v>
      </c>
      <c r="BW4" s="42" t="s">
        <v>27</v>
      </c>
      <c r="BX4" s="42" t="s">
        <v>47</v>
      </c>
      <c r="BY4" s="42" t="s">
        <v>48</v>
      </c>
      <c r="BZ4" s="42" t="s">
        <v>49</v>
      </c>
      <c r="CA4" s="42" t="s">
        <v>36</v>
      </c>
      <c r="CB4" s="42" t="s">
        <v>33</v>
      </c>
      <c r="CC4" s="42" t="s">
        <v>30</v>
      </c>
      <c r="CD4" s="42" t="s">
        <v>27</v>
      </c>
    </row>
    <row r="5" spans="1:82" s="26" customFormat="1" ht="21.75" customHeight="1">
      <c r="A5" s="41">
        <v>1</v>
      </c>
      <c r="B5" s="41">
        <v>2</v>
      </c>
      <c r="C5" s="20">
        <v>3</v>
      </c>
      <c r="D5" s="20">
        <v>4</v>
      </c>
      <c r="E5" s="55">
        <v>5</v>
      </c>
      <c r="F5" s="41">
        <v>6</v>
      </c>
      <c r="G5" s="20">
        <v>7</v>
      </c>
      <c r="H5" s="20">
        <v>8</v>
      </c>
      <c r="I5" s="41">
        <v>9</v>
      </c>
      <c r="J5" s="41">
        <v>10</v>
      </c>
      <c r="K5" s="20">
        <v>11</v>
      </c>
      <c r="L5" s="20">
        <v>12</v>
      </c>
      <c r="M5" s="41">
        <v>13</v>
      </c>
      <c r="N5" s="41">
        <v>14</v>
      </c>
      <c r="O5" s="20">
        <v>15</v>
      </c>
      <c r="P5" s="20">
        <v>16</v>
      </c>
      <c r="Q5" s="41">
        <v>17</v>
      </c>
      <c r="R5" s="41">
        <v>18</v>
      </c>
      <c r="S5" s="20">
        <v>19</v>
      </c>
      <c r="T5" s="20">
        <v>20</v>
      </c>
      <c r="U5" s="41">
        <v>21</v>
      </c>
      <c r="V5" s="41">
        <v>22</v>
      </c>
      <c r="W5" s="20">
        <v>23</v>
      </c>
      <c r="X5" s="20">
        <v>24</v>
      </c>
      <c r="Y5" s="41">
        <v>25</v>
      </c>
      <c r="Z5" s="41">
        <v>26</v>
      </c>
      <c r="AA5" s="20">
        <v>27</v>
      </c>
      <c r="AB5" s="20">
        <v>28</v>
      </c>
      <c r="AC5" s="41">
        <v>29</v>
      </c>
      <c r="AD5" s="41">
        <v>30</v>
      </c>
      <c r="AE5" s="20">
        <v>31</v>
      </c>
      <c r="AF5" s="20">
        <v>32</v>
      </c>
      <c r="AG5" s="106">
        <v>33</v>
      </c>
      <c r="AH5" s="123"/>
      <c r="AI5" s="108">
        <v>34</v>
      </c>
      <c r="AJ5" s="20">
        <v>35</v>
      </c>
      <c r="AK5" s="20">
        <v>36</v>
      </c>
      <c r="AL5" s="108">
        <v>37</v>
      </c>
      <c r="AM5" s="108">
        <v>38</v>
      </c>
      <c r="AN5" s="20">
        <v>39</v>
      </c>
      <c r="AO5" s="20">
        <v>40</v>
      </c>
      <c r="AP5" s="123"/>
      <c r="AQ5" s="107">
        <v>41</v>
      </c>
      <c r="AR5" s="41">
        <v>42</v>
      </c>
      <c r="AS5" s="20">
        <v>43</v>
      </c>
      <c r="AT5" s="20">
        <v>44</v>
      </c>
      <c r="AU5" s="41">
        <v>45</v>
      </c>
      <c r="AV5" s="41">
        <v>46</v>
      </c>
      <c r="AW5" s="20">
        <v>47</v>
      </c>
      <c r="AX5" s="20">
        <v>48</v>
      </c>
      <c r="AY5" s="41">
        <v>49</v>
      </c>
      <c r="AZ5" s="41">
        <v>50</v>
      </c>
      <c r="BA5" s="20">
        <v>51</v>
      </c>
      <c r="BB5" s="20">
        <v>52</v>
      </c>
      <c r="BC5" s="41">
        <v>53</v>
      </c>
      <c r="BD5" s="41">
        <v>54</v>
      </c>
      <c r="BE5" s="20">
        <v>55</v>
      </c>
      <c r="BF5" s="20">
        <v>56</v>
      </c>
      <c r="BG5" s="41">
        <v>57</v>
      </c>
      <c r="BH5" s="41">
        <v>58</v>
      </c>
      <c r="BI5" s="20">
        <v>59</v>
      </c>
      <c r="BJ5" s="20">
        <v>60</v>
      </c>
      <c r="BK5" s="41">
        <v>61</v>
      </c>
      <c r="BL5" s="41">
        <v>62</v>
      </c>
      <c r="BM5" s="20">
        <v>63</v>
      </c>
      <c r="BN5" s="20">
        <v>64</v>
      </c>
      <c r="BO5" s="41">
        <v>65</v>
      </c>
      <c r="BP5" s="41">
        <v>66</v>
      </c>
      <c r="BQ5" s="20">
        <v>67</v>
      </c>
      <c r="BR5" s="20">
        <v>68</v>
      </c>
      <c r="BS5" s="41">
        <v>69</v>
      </c>
      <c r="BT5" s="41">
        <v>70</v>
      </c>
      <c r="BU5" s="20">
        <v>71</v>
      </c>
      <c r="BV5" s="20">
        <v>72</v>
      </c>
      <c r="BW5" s="41">
        <v>73</v>
      </c>
      <c r="BX5" s="41">
        <v>74</v>
      </c>
      <c r="BY5" s="20">
        <v>75</v>
      </c>
      <c r="BZ5" s="20">
        <v>76</v>
      </c>
      <c r="CA5" s="41">
        <v>77</v>
      </c>
      <c r="CB5" s="41">
        <v>78</v>
      </c>
      <c r="CC5" s="20">
        <v>79</v>
      </c>
      <c r="CD5" s="20">
        <v>80</v>
      </c>
    </row>
    <row r="6" spans="1:82" s="23" customFormat="1" ht="108" customHeight="1">
      <c r="A6" s="41">
        <v>1</v>
      </c>
      <c r="B6" s="25" t="s">
        <v>231</v>
      </c>
      <c r="C6" s="72" t="s">
        <v>232</v>
      </c>
      <c r="D6" s="63" t="s">
        <v>233</v>
      </c>
      <c r="E6" s="52" t="s">
        <v>210</v>
      </c>
      <c r="F6" s="62" t="s">
        <v>234</v>
      </c>
      <c r="G6" s="22">
        <v>42005</v>
      </c>
      <c r="H6" s="22">
        <v>42005</v>
      </c>
      <c r="I6" s="3" t="s">
        <v>204</v>
      </c>
      <c r="J6" s="22" t="s">
        <v>203</v>
      </c>
      <c r="K6" s="25" t="s">
        <v>201</v>
      </c>
      <c r="L6" s="25"/>
      <c r="M6" s="25" t="s">
        <v>230</v>
      </c>
      <c r="N6" s="25" t="s">
        <v>205</v>
      </c>
      <c r="O6" s="25" t="s">
        <v>51</v>
      </c>
      <c r="P6" s="21"/>
      <c r="Q6" s="21"/>
      <c r="R6" s="2"/>
      <c r="S6" s="40" t="s">
        <v>118</v>
      </c>
      <c r="T6" s="25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25" t="s">
        <v>209</v>
      </c>
      <c r="V6" s="25"/>
      <c r="W6" s="24"/>
      <c r="X6" s="24"/>
      <c r="Y6" s="24"/>
      <c r="Z6" s="24"/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110">
        <v>0</v>
      </c>
      <c r="AH6" s="110">
        <v>0</v>
      </c>
      <c r="AI6" s="24"/>
      <c r="AJ6" s="24"/>
      <c r="AK6" s="24"/>
      <c r="AL6" s="24"/>
      <c r="AM6" s="24">
        <v>0</v>
      </c>
      <c r="AN6" s="24">
        <v>0</v>
      </c>
      <c r="AO6" s="24">
        <v>0</v>
      </c>
      <c r="AP6" s="24">
        <v>0</v>
      </c>
      <c r="AQ6" s="7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11" customHeight="1">
      <c r="A7" s="56">
        <v>2</v>
      </c>
      <c r="B7" s="25"/>
      <c r="C7" s="72" t="s">
        <v>232</v>
      </c>
      <c r="D7" s="63" t="s">
        <v>233</v>
      </c>
      <c r="E7" s="52" t="s">
        <v>210</v>
      </c>
      <c r="F7" s="62" t="s">
        <v>235</v>
      </c>
      <c r="G7" s="22">
        <v>42005</v>
      </c>
      <c r="H7" s="22">
        <v>42005</v>
      </c>
      <c r="I7" s="3" t="s">
        <v>204</v>
      </c>
      <c r="J7" s="22" t="s">
        <v>203</v>
      </c>
      <c r="K7" s="25" t="s">
        <v>201</v>
      </c>
      <c r="L7" s="25"/>
      <c r="M7" s="25" t="s">
        <v>230</v>
      </c>
      <c r="N7" s="25" t="s">
        <v>205</v>
      </c>
      <c r="O7" s="25" t="s">
        <v>51</v>
      </c>
      <c r="P7" s="21"/>
      <c r="Q7" s="21"/>
      <c r="R7" s="2"/>
      <c r="S7" s="40" t="s">
        <v>118</v>
      </c>
      <c r="T7" s="25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25" t="s">
        <v>209</v>
      </c>
      <c r="V7" s="25"/>
      <c r="W7" s="24"/>
      <c r="X7" s="24"/>
      <c r="Y7" s="24"/>
      <c r="Z7" s="24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110">
        <v>0</v>
      </c>
      <c r="AH7" s="110">
        <v>0</v>
      </c>
      <c r="AI7" s="24"/>
      <c r="AJ7" s="24"/>
      <c r="AK7" s="24"/>
      <c r="AL7" s="24"/>
      <c r="AM7" s="24">
        <v>0</v>
      </c>
      <c r="AN7" s="24">
        <v>0</v>
      </c>
      <c r="AO7" s="24">
        <v>0</v>
      </c>
      <c r="AP7" s="24">
        <v>0</v>
      </c>
      <c r="AQ7" s="79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115.5" customHeight="1">
      <c r="A8" s="56">
        <v>3</v>
      </c>
      <c r="B8" s="25"/>
      <c r="C8" s="72" t="s">
        <v>232</v>
      </c>
      <c r="D8" s="63" t="s">
        <v>233</v>
      </c>
      <c r="E8" s="52" t="s">
        <v>210</v>
      </c>
      <c r="F8" s="62" t="s">
        <v>236</v>
      </c>
      <c r="G8" s="22">
        <v>42005</v>
      </c>
      <c r="H8" s="22">
        <v>42005</v>
      </c>
      <c r="I8" s="3" t="s">
        <v>204</v>
      </c>
      <c r="J8" s="22" t="s">
        <v>203</v>
      </c>
      <c r="K8" s="25" t="s">
        <v>201</v>
      </c>
      <c r="L8" s="25"/>
      <c r="M8" s="25" t="s">
        <v>230</v>
      </c>
      <c r="N8" s="25" t="s">
        <v>205</v>
      </c>
      <c r="O8" s="25" t="s">
        <v>51</v>
      </c>
      <c r="P8" s="21"/>
      <c r="Q8" s="21"/>
      <c r="R8" s="2"/>
      <c r="S8" s="40" t="s">
        <v>118</v>
      </c>
      <c r="T8" s="25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25" t="s">
        <v>209</v>
      </c>
      <c r="V8" s="25"/>
      <c r="W8" s="24"/>
      <c r="X8" s="24"/>
      <c r="Y8" s="24"/>
      <c r="Z8" s="24"/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110">
        <v>0</v>
      </c>
      <c r="AH8" s="110">
        <v>0</v>
      </c>
      <c r="AI8" s="24"/>
      <c r="AJ8" s="24"/>
      <c r="AK8" s="24"/>
      <c r="AL8" s="24"/>
      <c r="AM8" s="24">
        <v>0</v>
      </c>
      <c r="AN8" s="24">
        <v>0</v>
      </c>
      <c r="AO8" s="24">
        <v>0</v>
      </c>
      <c r="AP8" s="24">
        <v>0</v>
      </c>
      <c r="AQ8" s="79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220.5" customHeight="1">
      <c r="A9" s="56">
        <v>4</v>
      </c>
      <c r="B9" s="25"/>
      <c r="C9" s="72" t="s">
        <v>232</v>
      </c>
      <c r="D9" s="63" t="s">
        <v>233</v>
      </c>
      <c r="E9" s="52" t="s">
        <v>210</v>
      </c>
      <c r="F9" s="62" t="s">
        <v>237</v>
      </c>
      <c r="G9" s="22">
        <v>42005</v>
      </c>
      <c r="H9" s="22">
        <v>42005</v>
      </c>
      <c r="I9" s="3" t="s">
        <v>204</v>
      </c>
      <c r="J9" s="22" t="s">
        <v>203</v>
      </c>
      <c r="K9" s="25" t="s">
        <v>201</v>
      </c>
      <c r="L9" s="25"/>
      <c r="M9" s="25" t="s">
        <v>230</v>
      </c>
      <c r="N9" s="25" t="s">
        <v>205</v>
      </c>
      <c r="O9" s="25" t="s">
        <v>51</v>
      </c>
      <c r="P9" s="21"/>
      <c r="Q9" s="21"/>
      <c r="R9" s="2"/>
      <c r="S9" s="40" t="s">
        <v>118</v>
      </c>
      <c r="T9" s="25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25" t="s">
        <v>209</v>
      </c>
      <c r="V9" s="25"/>
      <c r="W9" s="24"/>
      <c r="X9" s="24"/>
      <c r="Y9" s="24"/>
      <c r="Z9" s="24"/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110">
        <v>0</v>
      </c>
      <c r="AH9" s="110">
        <v>0</v>
      </c>
      <c r="AI9" s="24"/>
      <c r="AJ9" s="24"/>
      <c r="AK9" s="24"/>
      <c r="AL9" s="24"/>
      <c r="AM9" s="24">
        <v>0</v>
      </c>
      <c r="AN9" s="24">
        <v>0</v>
      </c>
      <c r="AO9" s="24">
        <v>0</v>
      </c>
      <c r="AP9" s="24">
        <v>0</v>
      </c>
      <c r="AQ9" s="79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3" customFormat="1" ht="112.5" customHeight="1">
      <c r="A10" s="56">
        <v>5</v>
      </c>
      <c r="B10" s="66"/>
      <c r="C10" s="146" t="s">
        <v>232</v>
      </c>
      <c r="D10" s="147" t="s">
        <v>233</v>
      </c>
      <c r="E10" s="148" t="s">
        <v>210</v>
      </c>
      <c r="F10" s="149" t="s">
        <v>238</v>
      </c>
      <c r="G10" s="133">
        <v>42005</v>
      </c>
      <c r="H10" s="133">
        <v>42005</v>
      </c>
      <c r="I10" s="134" t="s">
        <v>204</v>
      </c>
      <c r="J10" s="133" t="s">
        <v>203</v>
      </c>
      <c r="K10" s="66" t="s">
        <v>201</v>
      </c>
      <c r="L10" s="66"/>
      <c r="M10" s="66" t="s">
        <v>230</v>
      </c>
      <c r="N10" s="66" t="s">
        <v>205</v>
      </c>
      <c r="O10" s="66" t="s">
        <v>51</v>
      </c>
      <c r="P10" s="135"/>
      <c r="Q10" s="135"/>
      <c r="R10" s="136"/>
      <c r="S10" s="137" t="s">
        <v>118</v>
      </c>
      <c r="T10" s="66" t="str">
        <f>IF(ISBLANK(S10),"",IF(ISERROR(VLOOKUP(S10,'Гр.П 670'!$A$2:$B$57,2,FALSE)),"группы",VLOOKUP(S10,'Гр.П 670'!$A$2:$B$57,2,FALSE)))</f>
        <v>Расходные обязательства по предоставлению мер социальной поддержки льготным категориям граждан</v>
      </c>
      <c r="U10" s="66" t="s">
        <v>209</v>
      </c>
      <c r="V10" s="66"/>
      <c r="W10" s="138"/>
      <c r="X10" s="138"/>
      <c r="Y10" s="138"/>
      <c r="Z10" s="138"/>
      <c r="AA10" s="138">
        <v>0</v>
      </c>
      <c r="AB10" s="138">
        <v>0</v>
      </c>
      <c r="AC10" s="138">
        <v>0</v>
      </c>
      <c r="AD10" s="138">
        <v>0</v>
      </c>
      <c r="AE10" s="138">
        <v>0</v>
      </c>
      <c r="AF10" s="138">
        <v>0</v>
      </c>
      <c r="AG10" s="141">
        <v>0</v>
      </c>
      <c r="AH10" s="141">
        <v>0</v>
      </c>
      <c r="AI10" s="138"/>
      <c r="AJ10" s="138"/>
      <c r="AK10" s="138"/>
      <c r="AL10" s="138"/>
      <c r="AM10" s="138">
        <v>0</v>
      </c>
      <c r="AN10" s="138">
        <v>0</v>
      </c>
      <c r="AO10" s="138">
        <v>0</v>
      </c>
      <c r="AP10" s="138">
        <v>0</v>
      </c>
      <c r="AQ10" s="140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3" customFormat="1" ht="29.25" customHeight="1">
      <c r="A11" s="108"/>
      <c r="B11" s="25" t="s">
        <v>282</v>
      </c>
      <c r="C11" s="150"/>
      <c r="D11" s="151"/>
      <c r="E11" s="25"/>
      <c r="F11" s="152"/>
      <c r="G11" s="22"/>
      <c r="H11" s="22"/>
      <c r="I11" s="3"/>
      <c r="J11" s="22"/>
      <c r="K11" s="25"/>
      <c r="L11" s="25"/>
      <c r="M11" s="25"/>
      <c r="N11" s="25"/>
      <c r="O11" s="25"/>
      <c r="P11" s="21"/>
      <c r="Q11" s="21"/>
      <c r="R11" s="2"/>
      <c r="S11" s="2"/>
      <c r="T11" s="25"/>
      <c r="U11" s="25"/>
      <c r="V11" s="25"/>
      <c r="W11" s="24"/>
      <c r="X11" s="24"/>
      <c r="Y11" s="24"/>
      <c r="Z11" s="24"/>
      <c r="AA11" s="24">
        <f>SUM(AA6:AA10)</f>
        <v>0</v>
      </c>
      <c r="AB11" s="24">
        <f aca="true" t="shared" si="0" ref="AB11:AH11">SUM(AB6:AB10)</f>
        <v>0</v>
      </c>
      <c r="AC11" s="24">
        <f t="shared" si="0"/>
        <v>0</v>
      </c>
      <c r="AD11" s="24">
        <f t="shared" si="0"/>
        <v>0</v>
      </c>
      <c r="AE11" s="24">
        <f t="shared" si="0"/>
        <v>0</v>
      </c>
      <c r="AF11" s="24">
        <f t="shared" si="0"/>
        <v>0</v>
      </c>
      <c r="AG11" s="24">
        <f t="shared" si="0"/>
        <v>0</v>
      </c>
      <c r="AH11" s="24">
        <f t="shared" si="0"/>
        <v>0</v>
      </c>
      <c r="AI11" s="24"/>
      <c r="AJ11" s="24"/>
      <c r="AK11" s="24"/>
      <c r="AL11" s="24"/>
      <c r="AM11" s="24">
        <f>SUM(AM6:AM10)</f>
        <v>0</v>
      </c>
      <c r="AN11" s="24">
        <f>SUM(AN6:AN10)</f>
        <v>0</v>
      </c>
      <c r="AO11" s="24">
        <f>SUM(AO6:AO10)</f>
        <v>0</v>
      </c>
      <c r="AP11" s="24">
        <f>SUM(AP6:AP10)</f>
        <v>0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3" customFormat="1" ht="19.5" customHeight="1">
      <c r="A12" s="25"/>
      <c r="B12" s="50"/>
      <c r="C12" s="50"/>
      <c r="D12" s="50"/>
      <c r="E12" s="51"/>
      <c r="F12" s="51"/>
      <c r="G12" s="51"/>
      <c r="H12" s="51"/>
      <c r="I12" s="51"/>
      <c r="J12" s="51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8.75" customHeight="1">
      <c r="A13" s="25"/>
      <c r="B13" s="43" t="s">
        <v>187</v>
      </c>
      <c r="C13" s="45" t="s">
        <v>186</v>
      </c>
      <c r="D13" s="25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9.5" customHeight="1">
      <c r="A14" s="25"/>
      <c r="B14" s="25"/>
      <c r="C14" s="45" t="s">
        <v>195</v>
      </c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44"/>
      <c r="D15" s="25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1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1"/>
      <c r="L16" s="21"/>
      <c r="M16" s="21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1"/>
      <c r="L18" s="21"/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"/>
      <c r="L25" s="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6"/>
      <c r="X26" s="6"/>
      <c r="Y26" s="6"/>
      <c r="Z26" s="6"/>
      <c r="AA26" s="6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4"/>
      <c r="Z27" s="6"/>
      <c r="AA27" s="6"/>
      <c r="AB27" s="18"/>
      <c r="AC27" s="18"/>
      <c r="AD27" s="18"/>
      <c r="AE27" s="18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6"/>
      <c r="AB28" s="18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16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25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6"/>
      <c r="AA39" s="6"/>
      <c r="AB39" s="18"/>
      <c r="AC39" s="18"/>
      <c r="AD39" s="18"/>
      <c r="AE39" s="18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7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16"/>
      <c r="V48" s="17"/>
      <c r="W48" s="18"/>
      <c r="X48" s="18"/>
      <c r="Y48" s="1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18"/>
      <c r="X49" s="18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</sheetData>
  <sheetProtection/>
  <mergeCells count="40">
    <mergeCell ref="AD2:AH2"/>
    <mergeCell ref="A2:A4"/>
    <mergeCell ref="B2:V2"/>
    <mergeCell ref="W2:AB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T4"/>
    <mergeCell ref="U3:U4"/>
    <mergeCell ref="V3:V4"/>
    <mergeCell ref="W3:AH3"/>
    <mergeCell ref="AI3:AP3"/>
    <mergeCell ref="AQ3:BA3"/>
    <mergeCell ref="BR3:BW3"/>
    <mergeCell ref="BX3:CD3"/>
    <mergeCell ref="BB3:BC3"/>
    <mergeCell ref="BD3:BD4"/>
    <mergeCell ref="BE3:BE4"/>
    <mergeCell ref="BF3:BH3"/>
    <mergeCell ref="BI3:BL3"/>
    <mergeCell ref="BM3:BQ3"/>
  </mergeCells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D55"/>
  <sheetViews>
    <sheetView zoomScale="70" zoomScaleNormal="70" zoomScalePageLayoutView="0" workbookViewId="0" topLeftCell="A7">
      <selection activeCell="A6" sqref="A6:IV6"/>
    </sheetView>
  </sheetViews>
  <sheetFormatPr defaultColWidth="9.140625" defaultRowHeight="15"/>
  <cols>
    <col min="1" max="1" width="9.00390625" style="12" customWidth="1"/>
    <col min="2" max="2" width="17.8515625" style="12" customWidth="1"/>
    <col min="3" max="3" width="25.140625" style="13" customWidth="1"/>
    <col min="4" max="4" width="18.140625" style="1" customWidth="1"/>
    <col min="5" max="7" width="17.8515625" style="14" customWidth="1"/>
    <col min="8" max="8" width="20.140625" style="14" customWidth="1"/>
    <col min="9" max="9" width="21.140625" style="14" customWidth="1"/>
    <col min="10" max="10" width="20.28125" style="14" customWidth="1"/>
    <col min="11" max="11" width="44.8515625" style="7" customWidth="1"/>
    <col min="12" max="13" width="25.8515625" style="7" customWidth="1"/>
    <col min="14" max="16" width="15.00390625" style="15" customWidth="1"/>
    <col min="17" max="17" width="30.421875" style="15" customWidth="1"/>
    <col min="18" max="18" width="22.8515625" style="15" customWidth="1"/>
    <col min="19" max="19" width="15.00390625" style="15" customWidth="1"/>
    <col min="20" max="20" width="34.140625" style="15" customWidth="1"/>
    <col min="21" max="21" width="13.00390625" style="15" customWidth="1"/>
    <col min="22" max="22" width="16.421875" style="15" customWidth="1"/>
    <col min="23" max="34" width="14.00390625" style="9" customWidth="1"/>
    <col min="35" max="42" width="14.57421875" style="9" customWidth="1"/>
    <col min="43" max="53" width="13.00390625" style="9" customWidth="1"/>
    <col min="54" max="54" width="15.7109375" style="9" customWidth="1"/>
    <col min="55" max="55" width="14.28125" style="9" customWidth="1"/>
    <col min="56" max="56" width="17.140625" style="9" customWidth="1"/>
    <col min="57" max="57" width="21.28125" style="9" customWidth="1"/>
    <col min="58" max="82" width="12.140625" style="19" customWidth="1"/>
    <col min="83" max="16384" width="9.140625" style="1" customWidth="1"/>
  </cols>
  <sheetData>
    <row r="1" spans="2:82" s="8" customFormat="1" ht="21" customHeight="1">
      <c r="B1" s="5" t="s">
        <v>188</v>
      </c>
      <c r="E1" s="10"/>
      <c r="F1" s="10"/>
      <c r="G1" s="10"/>
      <c r="H1" s="10"/>
      <c r="I1" s="10"/>
      <c r="J1" s="10"/>
      <c r="K1" s="11"/>
      <c r="L1" s="11"/>
      <c r="M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</row>
    <row r="2" spans="1:82" s="30" customFormat="1" ht="35.25" customHeight="1">
      <c r="A2" s="177" t="s">
        <v>8</v>
      </c>
      <c r="B2" s="179" t="s">
        <v>193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1"/>
      <c r="W2" s="179" t="s">
        <v>127</v>
      </c>
      <c r="X2" s="180"/>
      <c r="Y2" s="180"/>
      <c r="Z2" s="180"/>
      <c r="AA2" s="180"/>
      <c r="AB2" s="180"/>
      <c r="AC2" s="109"/>
      <c r="AD2" s="179" t="s">
        <v>194</v>
      </c>
      <c r="AE2" s="180"/>
      <c r="AF2" s="180"/>
      <c r="AG2" s="180"/>
      <c r="AH2" s="181"/>
      <c r="AI2" s="179" t="s">
        <v>127</v>
      </c>
      <c r="AJ2" s="180"/>
      <c r="AK2" s="180"/>
      <c r="AL2" s="180"/>
      <c r="AM2" s="180"/>
      <c r="AN2" s="180"/>
      <c r="AO2" s="180"/>
      <c r="AP2" s="181"/>
      <c r="AQ2" s="179" t="s">
        <v>127</v>
      </c>
      <c r="AR2" s="180"/>
      <c r="AS2" s="180"/>
      <c r="AT2" s="180"/>
      <c r="AU2" s="180"/>
      <c r="AV2" s="181"/>
      <c r="AW2" s="179" t="s">
        <v>194</v>
      </c>
      <c r="AX2" s="180"/>
      <c r="AY2" s="180"/>
      <c r="AZ2" s="180"/>
      <c r="BA2" s="181"/>
      <c r="BB2" s="179" t="s">
        <v>193</v>
      </c>
      <c r="BC2" s="180"/>
      <c r="BD2" s="180"/>
      <c r="BE2" s="180"/>
      <c r="BF2" s="184" t="s">
        <v>128</v>
      </c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</row>
    <row r="3" spans="1:82" s="31" customFormat="1" ht="69" customHeight="1">
      <c r="A3" s="177"/>
      <c r="B3" s="173" t="s">
        <v>189</v>
      </c>
      <c r="C3" s="173" t="s">
        <v>0</v>
      </c>
      <c r="D3" s="173" t="s">
        <v>39</v>
      </c>
      <c r="E3" s="173" t="s">
        <v>132</v>
      </c>
      <c r="F3" s="173" t="s">
        <v>133</v>
      </c>
      <c r="G3" s="182" t="s">
        <v>191</v>
      </c>
      <c r="H3" s="173" t="s">
        <v>192</v>
      </c>
      <c r="I3" s="173" t="s">
        <v>134</v>
      </c>
      <c r="J3" s="173" t="s">
        <v>135</v>
      </c>
      <c r="K3" s="173" t="s">
        <v>136</v>
      </c>
      <c r="L3" s="173" t="s">
        <v>2</v>
      </c>
      <c r="M3" s="173" t="s">
        <v>137</v>
      </c>
      <c r="N3" s="173" t="s">
        <v>138</v>
      </c>
      <c r="O3" s="173" t="s">
        <v>139</v>
      </c>
      <c r="P3" s="173" t="s">
        <v>140</v>
      </c>
      <c r="Q3" s="173" t="s">
        <v>185</v>
      </c>
      <c r="R3" s="173" t="s">
        <v>144</v>
      </c>
      <c r="S3" s="175" t="s">
        <v>141</v>
      </c>
      <c r="T3" s="176"/>
      <c r="U3" s="173" t="s">
        <v>1</v>
      </c>
      <c r="V3" s="173" t="s">
        <v>129</v>
      </c>
      <c r="W3" s="186" t="s">
        <v>142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8"/>
      <c r="AI3" s="189" t="s">
        <v>146</v>
      </c>
      <c r="AJ3" s="190"/>
      <c r="AK3" s="190"/>
      <c r="AL3" s="190"/>
      <c r="AM3" s="190"/>
      <c r="AN3" s="190"/>
      <c r="AO3" s="190"/>
      <c r="AP3" s="191"/>
      <c r="AQ3" s="186" t="s">
        <v>143</v>
      </c>
      <c r="AR3" s="187"/>
      <c r="AS3" s="187"/>
      <c r="AT3" s="187"/>
      <c r="AU3" s="187"/>
      <c r="AV3" s="187"/>
      <c r="AW3" s="187"/>
      <c r="AX3" s="187"/>
      <c r="AY3" s="187"/>
      <c r="AZ3" s="187"/>
      <c r="BA3" s="188"/>
      <c r="BB3" s="178" t="s">
        <v>145</v>
      </c>
      <c r="BC3" s="178"/>
      <c r="BD3" s="176" t="s">
        <v>40</v>
      </c>
      <c r="BE3" s="173" t="s">
        <v>131</v>
      </c>
      <c r="BF3" s="178" t="s">
        <v>21</v>
      </c>
      <c r="BG3" s="178"/>
      <c r="BH3" s="178"/>
      <c r="BI3" s="178" t="s">
        <v>22</v>
      </c>
      <c r="BJ3" s="178"/>
      <c r="BK3" s="178"/>
      <c r="BL3" s="178"/>
      <c r="BM3" s="178" t="s">
        <v>23</v>
      </c>
      <c r="BN3" s="178"/>
      <c r="BO3" s="178"/>
      <c r="BP3" s="178"/>
      <c r="BQ3" s="178"/>
      <c r="BR3" s="178" t="s">
        <v>24</v>
      </c>
      <c r="BS3" s="178"/>
      <c r="BT3" s="178"/>
      <c r="BU3" s="178"/>
      <c r="BV3" s="178"/>
      <c r="BW3" s="178"/>
      <c r="BX3" s="178" t="s">
        <v>46</v>
      </c>
      <c r="BY3" s="178"/>
      <c r="BZ3" s="178"/>
      <c r="CA3" s="178"/>
      <c r="CB3" s="178"/>
      <c r="CC3" s="178"/>
      <c r="CD3" s="178"/>
    </row>
    <row r="4" spans="1:82" s="31" customFormat="1" ht="81" customHeight="1">
      <c r="A4" s="177"/>
      <c r="B4" s="174"/>
      <c r="C4" s="174"/>
      <c r="D4" s="174"/>
      <c r="E4" s="174"/>
      <c r="F4" s="174"/>
      <c r="G4" s="183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85"/>
      <c r="S4" s="175"/>
      <c r="T4" s="176"/>
      <c r="U4" s="174"/>
      <c r="V4" s="174"/>
      <c r="W4" s="41" t="s">
        <v>3</v>
      </c>
      <c r="X4" s="41" t="s">
        <v>4</v>
      </c>
      <c r="Y4" s="41" t="s">
        <v>5</v>
      </c>
      <c r="Z4" s="41" t="s">
        <v>6</v>
      </c>
      <c r="AA4" s="41" t="s">
        <v>7</v>
      </c>
      <c r="AB4" s="41" t="s">
        <v>42</v>
      </c>
      <c r="AC4" s="41" t="s">
        <v>43</v>
      </c>
      <c r="AD4" s="41" t="s">
        <v>278</v>
      </c>
      <c r="AE4" s="41" t="s">
        <v>38</v>
      </c>
      <c r="AF4" s="41" t="s">
        <v>41</v>
      </c>
      <c r="AG4" s="41" t="s">
        <v>44</v>
      </c>
      <c r="AH4" s="103" t="s">
        <v>277</v>
      </c>
      <c r="AI4" s="41" t="s">
        <v>3</v>
      </c>
      <c r="AJ4" s="41" t="s">
        <v>4</v>
      </c>
      <c r="AK4" s="41" t="s">
        <v>5</v>
      </c>
      <c r="AL4" s="41" t="s">
        <v>6</v>
      </c>
      <c r="AM4" s="41" t="s">
        <v>7</v>
      </c>
      <c r="AN4" s="41" t="s">
        <v>42</v>
      </c>
      <c r="AO4" s="41" t="s">
        <v>43</v>
      </c>
      <c r="AP4" s="113" t="s">
        <v>279</v>
      </c>
      <c r="AQ4" s="41" t="s">
        <v>3</v>
      </c>
      <c r="AR4" s="41" t="s">
        <v>4</v>
      </c>
      <c r="AS4" s="41" t="s">
        <v>5</v>
      </c>
      <c r="AT4" s="41" t="s">
        <v>6</v>
      </c>
      <c r="AU4" s="41" t="s">
        <v>7</v>
      </c>
      <c r="AV4" s="41" t="s">
        <v>42</v>
      </c>
      <c r="AW4" s="41" t="s">
        <v>45</v>
      </c>
      <c r="AX4" s="41" t="s">
        <v>37</v>
      </c>
      <c r="AY4" s="41" t="s">
        <v>38</v>
      </c>
      <c r="AZ4" s="41" t="s">
        <v>41</v>
      </c>
      <c r="BA4" s="41" t="s">
        <v>44</v>
      </c>
      <c r="BB4" s="41" t="s">
        <v>42</v>
      </c>
      <c r="BC4" s="41" t="s">
        <v>130</v>
      </c>
      <c r="BD4" s="176"/>
      <c r="BE4" s="174"/>
      <c r="BF4" s="42" t="s">
        <v>25</v>
      </c>
      <c r="BG4" s="42" t="s">
        <v>26</v>
      </c>
      <c r="BH4" s="42" t="s">
        <v>27</v>
      </c>
      <c r="BI4" s="42" t="s">
        <v>28</v>
      </c>
      <c r="BJ4" s="42" t="s">
        <v>29</v>
      </c>
      <c r="BK4" s="42" t="s">
        <v>30</v>
      </c>
      <c r="BL4" s="42" t="s">
        <v>27</v>
      </c>
      <c r="BM4" s="42" t="s">
        <v>31</v>
      </c>
      <c r="BN4" s="42" t="s">
        <v>32</v>
      </c>
      <c r="BO4" s="42" t="s">
        <v>33</v>
      </c>
      <c r="BP4" s="42" t="s">
        <v>30</v>
      </c>
      <c r="BQ4" s="42" t="s">
        <v>27</v>
      </c>
      <c r="BR4" s="42" t="s">
        <v>34</v>
      </c>
      <c r="BS4" s="42" t="s">
        <v>35</v>
      </c>
      <c r="BT4" s="42" t="s">
        <v>36</v>
      </c>
      <c r="BU4" s="42" t="s">
        <v>33</v>
      </c>
      <c r="BV4" s="42" t="s">
        <v>30</v>
      </c>
      <c r="BW4" s="42" t="s">
        <v>27</v>
      </c>
      <c r="BX4" s="42" t="s">
        <v>47</v>
      </c>
      <c r="BY4" s="42" t="s">
        <v>48</v>
      </c>
      <c r="BZ4" s="42" t="s">
        <v>49</v>
      </c>
      <c r="CA4" s="42" t="s">
        <v>36</v>
      </c>
      <c r="CB4" s="42" t="s">
        <v>33</v>
      </c>
      <c r="CC4" s="42" t="s">
        <v>30</v>
      </c>
      <c r="CD4" s="42" t="s">
        <v>27</v>
      </c>
    </row>
    <row r="5" spans="1:82" s="26" customFormat="1" ht="21.75" customHeight="1">
      <c r="A5" s="41">
        <v>1</v>
      </c>
      <c r="B5" s="41">
        <v>2</v>
      </c>
      <c r="C5" s="20">
        <v>3</v>
      </c>
      <c r="D5" s="20">
        <v>4</v>
      </c>
      <c r="E5" s="41">
        <v>5</v>
      </c>
      <c r="F5" s="41">
        <v>6</v>
      </c>
      <c r="G5" s="20">
        <v>7</v>
      </c>
      <c r="H5" s="20">
        <v>8</v>
      </c>
      <c r="I5" s="41">
        <v>9</v>
      </c>
      <c r="J5" s="41">
        <v>10</v>
      </c>
      <c r="K5" s="20">
        <v>11</v>
      </c>
      <c r="L5" s="20">
        <v>12</v>
      </c>
      <c r="M5" s="41">
        <v>13</v>
      </c>
      <c r="N5" s="41">
        <v>14</v>
      </c>
      <c r="O5" s="20">
        <v>15</v>
      </c>
      <c r="P5" s="20">
        <v>16</v>
      </c>
      <c r="Q5" s="41">
        <v>17</v>
      </c>
      <c r="R5" s="41">
        <v>18</v>
      </c>
      <c r="S5" s="20">
        <v>19</v>
      </c>
      <c r="T5" s="20">
        <v>20</v>
      </c>
      <c r="U5" s="41">
        <v>21</v>
      </c>
      <c r="V5" s="41">
        <v>22</v>
      </c>
      <c r="W5" s="20">
        <v>23</v>
      </c>
      <c r="X5" s="20">
        <v>24</v>
      </c>
      <c r="Y5" s="41">
        <v>25</v>
      </c>
      <c r="Z5" s="41">
        <v>26</v>
      </c>
      <c r="AA5" s="20">
        <v>27</v>
      </c>
      <c r="AB5" s="20">
        <v>28</v>
      </c>
      <c r="AC5" s="41">
        <v>29</v>
      </c>
      <c r="AD5" s="41">
        <v>30</v>
      </c>
      <c r="AE5" s="20">
        <v>31</v>
      </c>
      <c r="AF5" s="20">
        <v>32</v>
      </c>
      <c r="AG5" s="106">
        <v>33</v>
      </c>
      <c r="AH5" s="111"/>
      <c r="AI5" s="107">
        <v>34</v>
      </c>
      <c r="AJ5" s="20">
        <v>35</v>
      </c>
      <c r="AK5" s="20">
        <v>36</v>
      </c>
      <c r="AL5" s="41">
        <v>37</v>
      </c>
      <c r="AM5" s="41">
        <v>38</v>
      </c>
      <c r="AN5" s="20">
        <v>39</v>
      </c>
      <c r="AO5" s="112">
        <v>40</v>
      </c>
      <c r="AP5" s="111"/>
      <c r="AQ5" s="107">
        <v>41</v>
      </c>
      <c r="AR5" s="41">
        <v>42</v>
      </c>
      <c r="AS5" s="20">
        <v>43</v>
      </c>
      <c r="AT5" s="20">
        <v>44</v>
      </c>
      <c r="AU5" s="41">
        <v>45</v>
      </c>
      <c r="AV5" s="41">
        <v>46</v>
      </c>
      <c r="AW5" s="20">
        <v>47</v>
      </c>
      <c r="AX5" s="20">
        <v>48</v>
      </c>
      <c r="AY5" s="41">
        <v>49</v>
      </c>
      <c r="AZ5" s="41">
        <v>50</v>
      </c>
      <c r="BA5" s="20">
        <v>51</v>
      </c>
      <c r="BB5" s="20">
        <v>52</v>
      </c>
      <c r="BC5" s="41">
        <v>53</v>
      </c>
      <c r="BD5" s="41">
        <v>54</v>
      </c>
      <c r="BE5" s="20">
        <v>55</v>
      </c>
      <c r="BF5" s="20">
        <v>56</v>
      </c>
      <c r="BG5" s="41">
        <v>57</v>
      </c>
      <c r="BH5" s="41">
        <v>58</v>
      </c>
      <c r="BI5" s="20">
        <v>59</v>
      </c>
      <c r="BJ5" s="20">
        <v>60</v>
      </c>
      <c r="BK5" s="41">
        <v>61</v>
      </c>
      <c r="BL5" s="41">
        <v>62</v>
      </c>
      <c r="BM5" s="20">
        <v>63</v>
      </c>
      <c r="BN5" s="20">
        <v>64</v>
      </c>
      <c r="BO5" s="41">
        <v>65</v>
      </c>
      <c r="BP5" s="41">
        <v>66</v>
      </c>
      <c r="BQ5" s="20">
        <v>67</v>
      </c>
      <c r="BR5" s="20">
        <v>68</v>
      </c>
      <c r="BS5" s="41">
        <v>69</v>
      </c>
      <c r="BT5" s="41">
        <v>70</v>
      </c>
      <c r="BU5" s="20">
        <v>71</v>
      </c>
      <c r="BV5" s="20">
        <v>72</v>
      </c>
      <c r="BW5" s="41">
        <v>73</v>
      </c>
      <c r="BX5" s="41">
        <v>74</v>
      </c>
      <c r="BY5" s="20">
        <v>75</v>
      </c>
      <c r="BZ5" s="20">
        <v>76</v>
      </c>
      <c r="CA5" s="41">
        <v>77</v>
      </c>
      <c r="CB5" s="41">
        <v>78</v>
      </c>
      <c r="CC5" s="20">
        <v>79</v>
      </c>
      <c r="CD5" s="20">
        <v>80</v>
      </c>
    </row>
    <row r="6" spans="1:82" s="23" customFormat="1" ht="152.25" customHeight="1">
      <c r="A6" s="41">
        <v>1</v>
      </c>
      <c r="B6" s="25" t="s">
        <v>239</v>
      </c>
      <c r="C6" s="63" t="s">
        <v>240</v>
      </c>
      <c r="D6" s="63" t="s">
        <v>242</v>
      </c>
      <c r="E6" s="25" t="s">
        <v>210</v>
      </c>
      <c r="F6" s="64" t="s">
        <v>218</v>
      </c>
      <c r="G6" s="22">
        <v>42005</v>
      </c>
      <c r="H6" s="22">
        <v>42005</v>
      </c>
      <c r="I6" s="3" t="s">
        <v>204</v>
      </c>
      <c r="J6" s="22" t="s">
        <v>203</v>
      </c>
      <c r="K6" s="25" t="s">
        <v>201</v>
      </c>
      <c r="L6" s="25"/>
      <c r="M6" s="25" t="s">
        <v>230</v>
      </c>
      <c r="N6" s="25" t="s">
        <v>205</v>
      </c>
      <c r="O6" s="25" t="s">
        <v>51</v>
      </c>
      <c r="P6" s="21"/>
      <c r="Q6" s="21"/>
      <c r="R6" s="2"/>
      <c r="S6" s="40" t="s">
        <v>118</v>
      </c>
      <c r="T6" s="25" t="str">
        <f>IF(ISBLANK(S6),"",IF(ISERROR(VLOOKUP(S6,'Гр.П 670'!$A$2:$B$57,2,FALSE)),"группы",VLOOKUP(S6,'Гр.П 670'!$A$2:$B$57,2,FALSE)))</f>
        <v>Расходные обязательства по предоставлению мер социальной поддержки льготным категориям граждан</v>
      </c>
      <c r="U6" s="25" t="s">
        <v>209</v>
      </c>
      <c r="V6" s="25"/>
      <c r="W6" s="24"/>
      <c r="X6" s="24"/>
      <c r="Y6" s="24"/>
      <c r="Z6" s="24"/>
      <c r="AA6" s="24">
        <v>2</v>
      </c>
      <c r="AB6" s="24">
        <v>1</v>
      </c>
      <c r="AC6" s="24">
        <v>1</v>
      </c>
      <c r="AD6" s="24">
        <v>1</v>
      </c>
      <c r="AE6" s="24">
        <v>1</v>
      </c>
      <c r="AF6" s="24">
        <v>1</v>
      </c>
      <c r="AG6" s="110">
        <v>1</v>
      </c>
      <c r="AH6" s="81">
        <v>1</v>
      </c>
      <c r="AI6" s="79"/>
      <c r="AJ6" s="24"/>
      <c r="AK6" s="24"/>
      <c r="AL6" s="24"/>
      <c r="AM6" s="24">
        <v>1</v>
      </c>
      <c r="AN6" s="24">
        <v>1</v>
      </c>
      <c r="AO6" s="110">
        <v>1</v>
      </c>
      <c r="AP6" s="81">
        <v>1</v>
      </c>
      <c r="AQ6" s="79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</row>
    <row r="7" spans="1:82" s="23" customFormat="1" ht="158.25" customHeight="1">
      <c r="A7" s="71">
        <v>2</v>
      </c>
      <c r="B7" s="25" t="s">
        <v>239</v>
      </c>
      <c r="C7" s="63" t="s">
        <v>240</v>
      </c>
      <c r="D7" s="63" t="s">
        <v>242</v>
      </c>
      <c r="E7" s="25" t="s">
        <v>210</v>
      </c>
      <c r="F7" s="64" t="s">
        <v>200</v>
      </c>
      <c r="G7" s="22">
        <v>42005</v>
      </c>
      <c r="H7" s="22">
        <v>42005</v>
      </c>
      <c r="I7" s="3" t="s">
        <v>204</v>
      </c>
      <c r="J7" s="22" t="s">
        <v>203</v>
      </c>
      <c r="K7" s="25" t="s">
        <v>201</v>
      </c>
      <c r="L7" s="25"/>
      <c r="M7" s="25" t="s">
        <v>230</v>
      </c>
      <c r="N7" s="25" t="s">
        <v>205</v>
      </c>
      <c r="O7" s="25" t="s">
        <v>51</v>
      </c>
      <c r="P7" s="21"/>
      <c r="Q7" s="21"/>
      <c r="R7" s="2"/>
      <c r="S7" s="40" t="s">
        <v>118</v>
      </c>
      <c r="T7" s="25" t="str">
        <f>IF(ISBLANK(S7),"",IF(ISERROR(VLOOKUP(S7,'Гр.П 670'!$A$2:$B$57,2,FALSE)),"группы",VLOOKUP(S7,'Гр.П 670'!$A$2:$B$57,2,FALSE)))</f>
        <v>Расходные обязательства по предоставлению мер социальной поддержки льготным категориям граждан</v>
      </c>
      <c r="U7" s="25" t="s">
        <v>209</v>
      </c>
      <c r="V7" s="25"/>
      <c r="W7" s="24"/>
      <c r="X7" s="24"/>
      <c r="Y7" s="24"/>
      <c r="Z7" s="24"/>
      <c r="AA7" s="24">
        <v>3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110">
        <v>0</v>
      </c>
      <c r="AH7" s="81">
        <v>0</v>
      </c>
      <c r="AI7" s="79"/>
      <c r="AJ7" s="24"/>
      <c r="AK7" s="24"/>
      <c r="AL7" s="24"/>
      <c r="AM7" s="24">
        <v>1</v>
      </c>
      <c r="AN7" s="24">
        <v>0</v>
      </c>
      <c r="AO7" s="110">
        <v>0</v>
      </c>
      <c r="AP7" s="81">
        <v>0</v>
      </c>
      <c r="AQ7" s="79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</row>
    <row r="8" spans="1:82" s="23" customFormat="1" ht="154.5" customHeight="1">
      <c r="A8" s="71">
        <v>3</v>
      </c>
      <c r="B8" s="25" t="s">
        <v>239</v>
      </c>
      <c r="C8" s="63" t="s">
        <v>240</v>
      </c>
      <c r="D8" s="63" t="s">
        <v>242</v>
      </c>
      <c r="E8" s="25" t="s">
        <v>210</v>
      </c>
      <c r="F8" s="64" t="s">
        <v>216</v>
      </c>
      <c r="G8" s="22">
        <v>42005</v>
      </c>
      <c r="H8" s="22">
        <v>42005</v>
      </c>
      <c r="I8" s="3" t="s">
        <v>204</v>
      </c>
      <c r="J8" s="22" t="s">
        <v>203</v>
      </c>
      <c r="K8" s="25" t="s">
        <v>201</v>
      </c>
      <c r="L8" s="25"/>
      <c r="M8" s="25" t="s">
        <v>230</v>
      </c>
      <c r="N8" s="25" t="s">
        <v>205</v>
      </c>
      <c r="O8" s="25" t="s">
        <v>51</v>
      </c>
      <c r="P8" s="21"/>
      <c r="Q8" s="21"/>
      <c r="R8" s="2"/>
      <c r="S8" s="40" t="s">
        <v>118</v>
      </c>
      <c r="T8" s="25" t="str">
        <f>IF(ISBLANK(S8),"",IF(ISERROR(VLOOKUP(S8,'Гр.П 670'!$A$2:$B$57,2,FALSE)),"группы",VLOOKUP(S8,'Гр.П 670'!$A$2:$B$57,2,FALSE)))</f>
        <v>Расходные обязательства по предоставлению мер социальной поддержки льготным категориям граждан</v>
      </c>
      <c r="U8" s="25" t="s">
        <v>209</v>
      </c>
      <c r="V8" s="25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110"/>
      <c r="AH8" s="81"/>
      <c r="AI8" s="79"/>
      <c r="AJ8" s="24"/>
      <c r="AK8" s="24"/>
      <c r="AL8" s="24"/>
      <c r="AM8" s="24"/>
      <c r="AN8" s="24"/>
      <c r="AO8" s="110"/>
      <c r="AP8" s="81"/>
      <c r="AQ8" s="79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</row>
    <row r="9" spans="1:82" s="23" customFormat="1" ht="151.5" customHeight="1">
      <c r="A9" s="71">
        <v>4</v>
      </c>
      <c r="B9" s="25" t="s">
        <v>239</v>
      </c>
      <c r="C9" s="63" t="s">
        <v>240</v>
      </c>
      <c r="D9" s="63" t="s">
        <v>242</v>
      </c>
      <c r="E9" s="25" t="s">
        <v>210</v>
      </c>
      <c r="F9" s="64" t="s">
        <v>217</v>
      </c>
      <c r="G9" s="22">
        <v>42005</v>
      </c>
      <c r="H9" s="22">
        <v>42005</v>
      </c>
      <c r="I9" s="3" t="s">
        <v>204</v>
      </c>
      <c r="J9" s="22" t="s">
        <v>203</v>
      </c>
      <c r="K9" s="25" t="s">
        <v>201</v>
      </c>
      <c r="L9" s="25"/>
      <c r="M9" s="25" t="s">
        <v>230</v>
      </c>
      <c r="N9" s="25" t="s">
        <v>205</v>
      </c>
      <c r="O9" s="25" t="s">
        <v>51</v>
      </c>
      <c r="P9" s="21"/>
      <c r="Q9" s="21"/>
      <c r="R9" s="2"/>
      <c r="S9" s="40" t="s">
        <v>118</v>
      </c>
      <c r="T9" s="25" t="str">
        <f>IF(ISBLANK(S9),"",IF(ISERROR(VLOOKUP(S9,'Гр.П 670'!$A$2:$B$57,2,FALSE)),"группы",VLOOKUP(S9,'Гр.П 670'!$A$2:$B$57,2,FALSE)))</f>
        <v>Расходные обязательства по предоставлению мер социальной поддержки льготным категориям граждан</v>
      </c>
      <c r="U9" s="25" t="s">
        <v>209</v>
      </c>
      <c r="V9" s="25"/>
      <c r="W9" s="24"/>
      <c r="X9" s="24"/>
      <c r="Y9" s="24"/>
      <c r="Z9" s="24"/>
      <c r="AA9" s="24"/>
      <c r="AB9" s="24">
        <v>3</v>
      </c>
      <c r="AC9" s="24">
        <v>3</v>
      </c>
      <c r="AD9" s="24">
        <v>3</v>
      </c>
      <c r="AE9" s="24">
        <v>3</v>
      </c>
      <c r="AF9" s="24">
        <v>3</v>
      </c>
      <c r="AG9" s="110">
        <v>3</v>
      </c>
      <c r="AH9" s="81">
        <v>3</v>
      </c>
      <c r="AI9" s="79"/>
      <c r="AJ9" s="24"/>
      <c r="AK9" s="24"/>
      <c r="AL9" s="24"/>
      <c r="AM9" s="24"/>
      <c r="AN9" s="24">
        <v>1</v>
      </c>
      <c r="AO9" s="110">
        <v>1</v>
      </c>
      <c r="AP9" s="81">
        <v>1</v>
      </c>
      <c r="AQ9" s="79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</row>
    <row r="10" spans="1:82" s="23" customFormat="1" ht="166.5" customHeight="1">
      <c r="A10" s="71">
        <v>5</v>
      </c>
      <c r="B10" s="25" t="s">
        <v>239</v>
      </c>
      <c r="C10" s="63" t="s">
        <v>241</v>
      </c>
      <c r="D10" s="25"/>
      <c r="E10" s="25" t="s">
        <v>210</v>
      </c>
      <c r="F10" s="64" t="s">
        <v>218</v>
      </c>
      <c r="G10" s="22">
        <v>42005</v>
      </c>
      <c r="H10" s="22">
        <v>42005</v>
      </c>
      <c r="I10" s="3" t="s">
        <v>204</v>
      </c>
      <c r="J10" s="22" t="s">
        <v>203</v>
      </c>
      <c r="K10" s="25" t="s">
        <v>201</v>
      </c>
      <c r="L10" s="25"/>
      <c r="M10" s="25" t="s">
        <v>230</v>
      </c>
      <c r="N10" s="25" t="s">
        <v>219</v>
      </c>
      <c r="O10" s="25" t="s">
        <v>51</v>
      </c>
      <c r="P10" s="21"/>
      <c r="Q10" s="21"/>
      <c r="R10" s="2"/>
      <c r="S10" s="40" t="s">
        <v>118</v>
      </c>
      <c r="T10" s="25" t="str">
        <f>IF(ISBLANK(S10),"",IF(ISERROR(VLOOKUP(S10,'Гр.П 670'!$A$2:$B$57,2,FALSE)),"группы",VLOOKUP(S10,'Гр.П 670'!$A$2:$B$57,2,FALSE)))</f>
        <v>Расходные обязательства по предоставлению мер социальной поддержки льготным категориям граждан</v>
      </c>
      <c r="U10" s="25" t="s">
        <v>209</v>
      </c>
      <c r="V10" s="25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82"/>
      <c r="AI10" s="24"/>
      <c r="AJ10" s="24"/>
      <c r="AK10" s="24"/>
      <c r="AL10" s="24"/>
      <c r="AM10" s="24"/>
      <c r="AN10" s="24"/>
      <c r="AO10" s="24"/>
      <c r="AP10" s="82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</row>
    <row r="11" spans="1:82" s="23" customFormat="1" ht="21.75" customHeight="1">
      <c r="A11" s="71"/>
      <c r="B11" s="25" t="s">
        <v>282</v>
      </c>
      <c r="C11" s="25"/>
      <c r="D11" s="25"/>
      <c r="E11" s="25"/>
      <c r="F11" s="39"/>
      <c r="G11" s="22"/>
      <c r="H11" s="22"/>
      <c r="I11" s="3"/>
      <c r="J11" s="22"/>
      <c r="K11" s="25"/>
      <c r="L11" s="25"/>
      <c r="M11" s="25"/>
      <c r="N11" s="25"/>
      <c r="O11" s="25"/>
      <c r="P11" s="21"/>
      <c r="Q11" s="21"/>
      <c r="R11" s="2"/>
      <c r="S11" s="40"/>
      <c r="T11" s="25"/>
      <c r="U11" s="25"/>
      <c r="V11" s="25"/>
      <c r="W11" s="24"/>
      <c r="X11" s="24"/>
      <c r="Y11" s="24"/>
      <c r="Z11" s="24"/>
      <c r="AA11" s="24">
        <f>SUM(AA6:AA10)</f>
        <v>5</v>
      </c>
      <c r="AB11" s="24">
        <f aca="true" t="shared" si="0" ref="AB11:AH11">SUM(AB6:AB10)</f>
        <v>4</v>
      </c>
      <c r="AC11" s="24">
        <f t="shared" si="0"/>
        <v>4</v>
      </c>
      <c r="AD11" s="24">
        <f t="shared" si="0"/>
        <v>4</v>
      </c>
      <c r="AE11" s="24">
        <f t="shared" si="0"/>
        <v>4</v>
      </c>
      <c r="AF11" s="24">
        <f t="shared" si="0"/>
        <v>4</v>
      </c>
      <c r="AG11" s="24">
        <f t="shared" si="0"/>
        <v>4</v>
      </c>
      <c r="AH11" s="24">
        <f t="shared" si="0"/>
        <v>4</v>
      </c>
      <c r="AI11" s="24"/>
      <c r="AJ11" s="24"/>
      <c r="AK11" s="24"/>
      <c r="AL11" s="24"/>
      <c r="AM11" s="24"/>
      <c r="AN11" s="24">
        <f>SUM(AN6:AN10)</f>
        <v>2</v>
      </c>
      <c r="AO11" s="24">
        <f>SUM(AO6:AO10)</f>
        <v>2</v>
      </c>
      <c r="AP11" s="24">
        <f>SUM(AP6:AP10)</f>
        <v>2</v>
      </c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</row>
    <row r="12" spans="1:82" s="23" customFormat="1" ht="19.5" customHeight="1">
      <c r="A12" s="25"/>
      <c r="B12" s="25"/>
      <c r="C12" s="25"/>
      <c r="D12" s="25"/>
      <c r="E12" s="22"/>
      <c r="F12" s="22"/>
      <c r="G12" s="22"/>
      <c r="H12" s="22"/>
      <c r="I12" s="22"/>
      <c r="J12" s="2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</row>
    <row r="13" spans="1:82" s="23" customFormat="1" ht="18.75" customHeight="1">
      <c r="A13" s="25"/>
      <c r="B13" s="43" t="s">
        <v>187</v>
      </c>
      <c r="C13" s="45" t="s">
        <v>186</v>
      </c>
      <c r="D13" s="25"/>
      <c r="E13" s="22"/>
      <c r="F13" s="22"/>
      <c r="G13" s="22"/>
      <c r="H13" s="22"/>
      <c r="I13" s="22"/>
      <c r="J13" s="22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3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</row>
    <row r="14" spans="1:82" s="23" customFormat="1" ht="19.5" customHeight="1">
      <c r="A14" s="25"/>
      <c r="B14" s="25"/>
      <c r="C14" s="45" t="s">
        <v>195</v>
      </c>
      <c r="D14" s="25"/>
      <c r="E14" s="22"/>
      <c r="F14" s="22"/>
      <c r="G14" s="22"/>
      <c r="H14" s="22"/>
      <c r="I14" s="22"/>
      <c r="J14" s="2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3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</row>
    <row r="15" spans="1:82" s="23" customFormat="1" ht="19.5" customHeight="1">
      <c r="A15" s="25"/>
      <c r="B15" s="25"/>
      <c r="C15" s="44"/>
      <c r="D15" s="25"/>
      <c r="E15" s="22"/>
      <c r="F15" s="22"/>
      <c r="G15" s="22"/>
      <c r="H15" s="22"/>
      <c r="I15" s="22"/>
      <c r="J15" s="22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1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</row>
    <row r="16" spans="1:82" s="23" customFormat="1" ht="19.5" customHeight="1">
      <c r="A16" s="25"/>
      <c r="B16" s="25"/>
      <c r="C16" s="25"/>
      <c r="D16" s="2"/>
      <c r="E16" s="22"/>
      <c r="F16" s="22"/>
      <c r="G16" s="22"/>
      <c r="H16" s="22"/>
      <c r="I16" s="22"/>
      <c r="J16" s="22"/>
      <c r="K16" s="21"/>
      <c r="L16" s="21"/>
      <c r="M16" s="21"/>
      <c r="N16" s="25"/>
      <c r="O16" s="25"/>
      <c r="P16" s="25"/>
      <c r="Q16" s="25"/>
      <c r="R16" s="25"/>
      <c r="S16" s="25"/>
      <c r="T16" s="25"/>
      <c r="U16" s="25"/>
      <c r="V16" s="25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</row>
    <row r="17" spans="1:82" s="23" customFormat="1" ht="19.5" customHeight="1">
      <c r="A17" s="25"/>
      <c r="B17" s="25"/>
      <c r="C17" s="25"/>
      <c r="D17" s="2"/>
      <c r="E17" s="22"/>
      <c r="F17" s="22"/>
      <c r="G17" s="22"/>
      <c r="H17" s="22"/>
      <c r="I17" s="22"/>
      <c r="J17" s="22"/>
      <c r="K17" s="21"/>
      <c r="L17" s="21"/>
      <c r="M17" s="21"/>
      <c r="N17" s="25"/>
      <c r="O17" s="25"/>
      <c r="P17" s="25"/>
      <c r="Q17" s="25"/>
      <c r="R17" s="25"/>
      <c r="S17" s="25"/>
      <c r="T17" s="25"/>
      <c r="U17" s="25"/>
      <c r="V17" s="25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</row>
    <row r="18" spans="1:82" s="23" customFormat="1" ht="19.5" customHeight="1">
      <c r="A18" s="25"/>
      <c r="B18" s="25"/>
      <c r="C18" s="25"/>
      <c r="D18" s="2"/>
      <c r="E18" s="22"/>
      <c r="F18" s="22"/>
      <c r="G18" s="22"/>
      <c r="H18" s="22"/>
      <c r="I18" s="22"/>
      <c r="J18" s="22"/>
      <c r="K18" s="21"/>
      <c r="L18" s="21"/>
      <c r="M18" s="21"/>
      <c r="N18" s="25"/>
      <c r="O18" s="25"/>
      <c r="P18" s="25"/>
      <c r="Q18" s="25"/>
      <c r="R18" s="25"/>
      <c r="S18" s="25"/>
      <c r="T18" s="25"/>
      <c r="U18" s="25"/>
      <c r="V18" s="25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</row>
    <row r="19" spans="1:82" s="23" customFormat="1" ht="19.5" customHeight="1">
      <c r="A19" s="25"/>
      <c r="B19" s="25"/>
      <c r="C19" s="25"/>
      <c r="D19" s="2"/>
      <c r="E19" s="22"/>
      <c r="F19" s="22"/>
      <c r="G19" s="22"/>
      <c r="H19" s="22"/>
      <c r="I19" s="22"/>
      <c r="J19" s="22"/>
      <c r="K19" s="2"/>
      <c r="L19" s="2"/>
      <c r="M19" s="2"/>
      <c r="N19" s="25"/>
      <c r="O19" s="25"/>
      <c r="P19" s="25"/>
      <c r="Q19" s="25"/>
      <c r="R19" s="25"/>
      <c r="S19" s="25"/>
      <c r="T19" s="25"/>
      <c r="U19" s="25"/>
      <c r="V19" s="21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</row>
    <row r="20" spans="1:82" s="23" customFormat="1" ht="19.5" customHeight="1">
      <c r="A20" s="25"/>
      <c r="B20" s="25"/>
      <c r="C20" s="25"/>
      <c r="D20" s="2"/>
      <c r="E20" s="22"/>
      <c r="F20" s="22"/>
      <c r="G20" s="22"/>
      <c r="H20" s="22"/>
      <c r="I20" s="22"/>
      <c r="J20" s="22"/>
      <c r="K20" s="2"/>
      <c r="L20" s="2"/>
      <c r="M20" s="2"/>
      <c r="N20" s="25"/>
      <c r="O20" s="25"/>
      <c r="P20" s="25"/>
      <c r="Q20" s="25"/>
      <c r="R20" s="25"/>
      <c r="S20" s="25"/>
      <c r="T20" s="25"/>
      <c r="U20" s="25"/>
      <c r="V20" s="25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</row>
    <row r="21" spans="1:82" s="23" customFormat="1" ht="19.5" customHeight="1">
      <c r="A21" s="25"/>
      <c r="B21" s="25"/>
      <c r="C21" s="25"/>
      <c r="D21" s="2"/>
      <c r="E21" s="22"/>
      <c r="F21" s="22"/>
      <c r="G21" s="22"/>
      <c r="H21" s="22"/>
      <c r="I21" s="22"/>
      <c r="J21" s="22"/>
      <c r="K21" s="2"/>
      <c r="L21" s="2"/>
      <c r="M21" s="2"/>
      <c r="N21" s="25"/>
      <c r="O21" s="25"/>
      <c r="P21" s="25"/>
      <c r="Q21" s="25"/>
      <c r="R21" s="25"/>
      <c r="S21" s="25"/>
      <c r="T21" s="25"/>
      <c r="U21" s="25"/>
      <c r="V21" s="25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</row>
    <row r="22" spans="1:82" s="23" customFormat="1" ht="19.5" customHeight="1">
      <c r="A22" s="25"/>
      <c r="B22" s="25"/>
      <c r="C22" s="25"/>
      <c r="D22" s="2"/>
      <c r="E22" s="22"/>
      <c r="F22" s="22"/>
      <c r="G22" s="22"/>
      <c r="H22" s="22"/>
      <c r="I22" s="22"/>
      <c r="J22" s="22"/>
      <c r="K22" s="2"/>
      <c r="L22" s="2"/>
      <c r="M22" s="2"/>
      <c r="N22" s="25"/>
      <c r="O22" s="25"/>
      <c r="P22" s="25"/>
      <c r="Q22" s="25"/>
      <c r="R22" s="25"/>
      <c r="S22" s="25"/>
      <c r="T22" s="25"/>
      <c r="U22" s="25"/>
      <c r="V22" s="25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</row>
    <row r="23" spans="1:82" s="23" customFormat="1" ht="19.5" customHeight="1">
      <c r="A23" s="25"/>
      <c r="B23" s="25"/>
      <c r="C23" s="25"/>
      <c r="D23" s="2"/>
      <c r="E23" s="22"/>
      <c r="F23" s="22"/>
      <c r="G23" s="22"/>
      <c r="H23" s="22"/>
      <c r="I23" s="22"/>
      <c r="J23" s="22"/>
      <c r="K23" s="2"/>
      <c r="L23" s="2"/>
      <c r="M23" s="2"/>
      <c r="N23" s="25"/>
      <c r="O23" s="25"/>
      <c r="P23" s="25"/>
      <c r="Q23" s="25"/>
      <c r="R23" s="25"/>
      <c r="S23" s="25"/>
      <c r="T23" s="25"/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</row>
    <row r="24" spans="1:82" s="23" customFormat="1" ht="19.5" customHeight="1">
      <c r="A24" s="25"/>
      <c r="B24" s="25"/>
      <c r="C24" s="25"/>
      <c r="D24" s="2"/>
      <c r="E24" s="22"/>
      <c r="F24" s="22"/>
      <c r="G24" s="22"/>
      <c r="H24" s="22"/>
      <c r="I24" s="22"/>
      <c r="J24" s="22"/>
      <c r="K24" s="2"/>
      <c r="L24" s="2"/>
      <c r="M24" s="2"/>
      <c r="N24" s="25"/>
      <c r="O24" s="25"/>
      <c r="P24" s="25"/>
      <c r="Q24" s="25"/>
      <c r="R24" s="25"/>
      <c r="S24" s="25"/>
      <c r="T24" s="25"/>
      <c r="U24" s="25"/>
      <c r="V24" s="25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</row>
    <row r="25" spans="1:82" s="23" customFormat="1" ht="19.5" customHeight="1">
      <c r="A25" s="25"/>
      <c r="B25" s="25"/>
      <c r="C25" s="25"/>
      <c r="D25" s="2"/>
      <c r="E25" s="22"/>
      <c r="F25" s="22"/>
      <c r="G25" s="22"/>
      <c r="H25" s="22"/>
      <c r="I25" s="22"/>
      <c r="J25" s="22"/>
      <c r="K25" s="2"/>
      <c r="L25" s="2"/>
      <c r="M25" s="2"/>
      <c r="N25" s="25"/>
      <c r="O25" s="25"/>
      <c r="P25" s="25"/>
      <c r="Q25" s="25"/>
      <c r="R25" s="25"/>
      <c r="S25" s="25"/>
      <c r="T25" s="25"/>
      <c r="U25" s="25"/>
      <c r="V25" s="25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</row>
    <row r="26" spans="1:82" s="23" customFormat="1" ht="19.5" customHeight="1">
      <c r="A26" s="25"/>
      <c r="B26" s="25"/>
      <c r="C26" s="25"/>
      <c r="D26" s="25"/>
      <c r="E26" s="22"/>
      <c r="F26" s="22"/>
      <c r="G26" s="22"/>
      <c r="H26" s="22"/>
      <c r="I26" s="22"/>
      <c r="J26" s="2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6"/>
      <c r="X26" s="6"/>
      <c r="Y26" s="6"/>
      <c r="Z26" s="6"/>
      <c r="AA26" s="6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</row>
    <row r="27" spans="1:82" s="23" customFormat="1" ht="19.5" customHeight="1">
      <c r="A27" s="25"/>
      <c r="B27" s="25"/>
      <c r="C27" s="25"/>
      <c r="D27" s="25"/>
      <c r="E27" s="22"/>
      <c r="F27" s="22"/>
      <c r="G27" s="22"/>
      <c r="H27" s="22"/>
      <c r="I27" s="22"/>
      <c r="J27" s="22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4"/>
      <c r="X27" s="24"/>
      <c r="Y27" s="24"/>
      <c r="Z27" s="6"/>
      <c r="AA27" s="6"/>
      <c r="AB27" s="18"/>
      <c r="AC27" s="18"/>
      <c r="AD27" s="18"/>
      <c r="AE27" s="18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</row>
    <row r="28" spans="1:82" s="23" customFormat="1" ht="19.5" customHeight="1">
      <c r="A28" s="25"/>
      <c r="B28" s="25"/>
      <c r="C28" s="25"/>
      <c r="D28" s="25"/>
      <c r="E28" s="22"/>
      <c r="F28" s="22"/>
      <c r="G28" s="22"/>
      <c r="H28" s="22"/>
      <c r="I28" s="22"/>
      <c r="J28" s="22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4"/>
      <c r="X28" s="24"/>
      <c r="Y28" s="24"/>
      <c r="Z28" s="24"/>
      <c r="AA28" s="6"/>
      <c r="AB28" s="18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</row>
    <row r="29" spans="1:82" s="23" customFormat="1" ht="19.5" customHeight="1">
      <c r="A29" s="25"/>
      <c r="B29" s="25"/>
      <c r="C29" s="25"/>
      <c r="D29" s="25"/>
      <c r="E29" s="22"/>
      <c r="F29" s="22"/>
      <c r="G29" s="22"/>
      <c r="H29" s="22"/>
      <c r="I29" s="22"/>
      <c r="J29" s="22"/>
      <c r="K29" s="25"/>
      <c r="L29" s="25"/>
      <c r="M29" s="25"/>
      <c r="N29" s="16"/>
      <c r="O29" s="16"/>
      <c r="P29" s="16"/>
      <c r="Q29" s="16"/>
      <c r="R29" s="16"/>
      <c r="S29" s="16"/>
      <c r="T29" s="16"/>
      <c r="U29" s="16"/>
      <c r="V29" s="25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</row>
    <row r="30" spans="1:82" s="23" customFormat="1" ht="19.5" customHeight="1">
      <c r="A30" s="25"/>
      <c r="B30" s="25"/>
      <c r="C30" s="25"/>
      <c r="D30" s="25"/>
      <c r="E30" s="22"/>
      <c r="F30" s="22"/>
      <c r="G30" s="22"/>
      <c r="H30" s="22"/>
      <c r="I30" s="22"/>
      <c r="J30" s="22"/>
      <c r="K30" s="25"/>
      <c r="L30" s="25"/>
      <c r="M30" s="25"/>
      <c r="N30" s="16"/>
      <c r="O30" s="16"/>
      <c r="P30" s="16"/>
      <c r="Q30" s="16"/>
      <c r="R30" s="16"/>
      <c r="S30" s="16"/>
      <c r="T30" s="16"/>
      <c r="U30" s="16"/>
      <c r="V30" s="25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</row>
    <row r="31" spans="1:82" s="23" customFormat="1" ht="19.5" customHeight="1">
      <c r="A31" s="25"/>
      <c r="B31" s="25"/>
      <c r="C31" s="25"/>
      <c r="D31" s="25"/>
      <c r="E31" s="22"/>
      <c r="F31" s="22"/>
      <c r="G31" s="22"/>
      <c r="H31" s="22"/>
      <c r="I31" s="22"/>
      <c r="J31" s="22"/>
      <c r="K31" s="25"/>
      <c r="L31" s="25"/>
      <c r="M31" s="25"/>
      <c r="N31" s="16"/>
      <c r="O31" s="16"/>
      <c r="P31" s="16"/>
      <c r="Q31" s="16"/>
      <c r="R31" s="16"/>
      <c r="S31" s="16"/>
      <c r="T31" s="16"/>
      <c r="U31" s="16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</row>
    <row r="32" spans="1:82" s="23" customFormat="1" ht="19.5" customHeight="1">
      <c r="A32" s="25"/>
      <c r="B32" s="25"/>
      <c r="C32" s="25"/>
      <c r="D32" s="25"/>
      <c r="E32" s="22"/>
      <c r="F32" s="22"/>
      <c r="G32" s="22"/>
      <c r="H32" s="22"/>
      <c r="I32" s="22"/>
      <c r="J32" s="22"/>
      <c r="K32" s="25"/>
      <c r="L32" s="25"/>
      <c r="M32" s="25"/>
      <c r="N32" s="16"/>
      <c r="O32" s="16"/>
      <c r="P32" s="16"/>
      <c r="Q32" s="16"/>
      <c r="R32" s="16"/>
      <c r="S32" s="16"/>
      <c r="T32" s="16"/>
      <c r="U32" s="16"/>
      <c r="V32" s="25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</row>
    <row r="33" spans="1:82" s="23" customFormat="1" ht="19.5" customHeight="1">
      <c r="A33" s="25"/>
      <c r="B33" s="25"/>
      <c r="C33" s="25"/>
      <c r="D33" s="25"/>
      <c r="E33" s="22"/>
      <c r="F33" s="22"/>
      <c r="G33" s="22"/>
      <c r="H33" s="22"/>
      <c r="I33" s="22"/>
      <c r="J33" s="22"/>
      <c r="K33" s="25"/>
      <c r="L33" s="25"/>
      <c r="M33" s="25"/>
      <c r="N33" s="16"/>
      <c r="O33" s="16"/>
      <c r="P33" s="16"/>
      <c r="Q33" s="16"/>
      <c r="R33" s="16"/>
      <c r="S33" s="16"/>
      <c r="T33" s="16"/>
      <c r="U33" s="16"/>
      <c r="V33" s="25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</row>
    <row r="34" spans="1:82" s="23" customFormat="1" ht="19.5" customHeight="1">
      <c r="A34" s="25"/>
      <c r="B34" s="25"/>
      <c r="C34" s="25"/>
      <c r="D34" s="25"/>
      <c r="E34" s="22"/>
      <c r="F34" s="22"/>
      <c r="G34" s="22"/>
      <c r="H34" s="22"/>
      <c r="I34" s="22"/>
      <c r="J34" s="22"/>
      <c r="K34" s="25"/>
      <c r="L34" s="25"/>
      <c r="M34" s="25"/>
      <c r="N34" s="16"/>
      <c r="O34" s="16"/>
      <c r="P34" s="16"/>
      <c r="Q34" s="16"/>
      <c r="R34" s="16"/>
      <c r="S34" s="16"/>
      <c r="T34" s="16"/>
      <c r="U34" s="16"/>
      <c r="V34" s="25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</row>
    <row r="35" spans="1:82" s="23" customFormat="1" ht="19.5" customHeight="1">
      <c r="A35" s="25"/>
      <c r="B35" s="25"/>
      <c r="C35" s="25"/>
      <c r="D35" s="25"/>
      <c r="E35" s="22"/>
      <c r="F35" s="22"/>
      <c r="G35" s="22"/>
      <c r="H35" s="22"/>
      <c r="I35" s="22"/>
      <c r="J35" s="22"/>
      <c r="K35" s="25"/>
      <c r="L35" s="25"/>
      <c r="M35" s="25"/>
      <c r="N35" s="16"/>
      <c r="O35" s="16"/>
      <c r="P35" s="16"/>
      <c r="Q35" s="16"/>
      <c r="R35" s="16"/>
      <c r="S35" s="16"/>
      <c r="T35" s="16"/>
      <c r="U35" s="16"/>
      <c r="V35" s="25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</row>
    <row r="36" spans="1:82" s="23" customFormat="1" ht="19.5" customHeight="1">
      <c r="A36" s="25"/>
      <c r="B36" s="25"/>
      <c r="C36" s="25"/>
      <c r="D36" s="25"/>
      <c r="E36" s="22"/>
      <c r="F36" s="22"/>
      <c r="G36" s="22"/>
      <c r="H36" s="22"/>
      <c r="I36" s="22"/>
      <c r="J36" s="22"/>
      <c r="K36" s="25"/>
      <c r="L36" s="25"/>
      <c r="M36" s="25"/>
      <c r="N36" s="16"/>
      <c r="O36" s="16"/>
      <c r="P36" s="16"/>
      <c r="Q36" s="16"/>
      <c r="R36" s="16"/>
      <c r="S36" s="16"/>
      <c r="T36" s="16"/>
      <c r="U36" s="25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</row>
    <row r="37" spans="1:82" s="23" customFormat="1" ht="19.5" customHeight="1">
      <c r="A37" s="25"/>
      <c r="B37" s="25"/>
      <c r="C37" s="25"/>
      <c r="D37" s="25"/>
      <c r="E37" s="22"/>
      <c r="F37" s="22"/>
      <c r="G37" s="22"/>
      <c r="H37" s="22"/>
      <c r="I37" s="22"/>
      <c r="J37" s="22"/>
      <c r="K37" s="25"/>
      <c r="L37" s="25"/>
      <c r="M37" s="25"/>
      <c r="N37" s="16"/>
      <c r="O37" s="16"/>
      <c r="P37" s="16"/>
      <c r="Q37" s="16"/>
      <c r="R37" s="16"/>
      <c r="S37" s="16"/>
      <c r="T37" s="16"/>
      <c r="U37" s="25"/>
      <c r="V37" s="25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</row>
    <row r="38" spans="1:82" s="23" customFormat="1" ht="19.5" customHeight="1">
      <c r="A38" s="25"/>
      <c r="B38" s="25"/>
      <c r="C38" s="25"/>
      <c r="D38" s="25"/>
      <c r="E38" s="22"/>
      <c r="F38" s="22"/>
      <c r="G38" s="22"/>
      <c r="H38" s="22"/>
      <c r="I38" s="22"/>
      <c r="J38" s="22"/>
      <c r="K38" s="25"/>
      <c r="L38" s="25"/>
      <c r="M38" s="25"/>
      <c r="N38" s="16"/>
      <c r="O38" s="16"/>
      <c r="P38" s="16"/>
      <c r="Q38" s="16"/>
      <c r="R38" s="16"/>
      <c r="S38" s="16"/>
      <c r="T38" s="16"/>
      <c r="U38" s="25"/>
      <c r="V38" s="25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</row>
    <row r="39" spans="1:82" s="23" customFormat="1" ht="19.5" customHeight="1">
      <c r="A39" s="25"/>
      <c r="B39" s="25"/>
      <c r="C39" s="25"/>
      <c r="D39" s="25"/>
      <c r="E39" s="22"/>
      <c r="F39" s="22"/>
      <c r="G39" s="22"/>
      <c r="H39" s="22"/>
      <c r="I39" s="22"/>
      <c r="J39" s="22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4"/>
      <c r="X39" s="24"/>
      <c r="Y39" s="24"/>
      <c r="Z39" s="6"/>
      <c r="AA39" s="6"/>
      <c r="AB39" s="18"/>
      <c r="AC39" s="18"/>
      <c r="AD39" s="18"/>
      <c r="AE39" s="18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</row>
    <row r="40" spans="1:82" s="23" customFormat="1" ht="19.5" customHeight="1">
      <c r="A40" s="25"/>
      <c r="B40" s="25"/>
      <c r="C40" s="25"/>
      <c r="D40" s="25"/>
      <c r="E40" s="22"/>
      <c r="F40" s="22"/>
      <c r="G40" s="22"/>
      <c r="H40" s="22"/>
      <c r="I40" s="22"/>
      <c r="J40" s="22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</row>
    <row r="41" spans="1:82" s="23" customFormat="1" ht="19.5" customHeight="1">
      <c r="A41" s="25"/>
      <c r="B41" s="25"/>
      <c r="C41" s="25"/>
      <c r="D41" s="25"/>
      <c r="E41" s="22"/>
      <c r="F41" s="22"/>
      <c r="G41" s="22"/>
      <c r="H41" s="22"/>
      <c r="I41" s="22"/>
      <c r="J41" s="22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7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</row>
    <row r="42" spans="1:82" s="23" customFormat="1" ht="19.5" customHeight="1">
      <c r="A42" s="25"/>
      <c r="B42" s="25"/>
      <c r="C42" s="25"/>
      <c r="D42" s="25"/>
      <c r="E42" s="22"/>
      <c r="F42" s="22"/>
      <c r="G42" s="22"/>
      <c r="H42" s="22"/>
      <c r="I42" s="22"/>
      <c r="J42" s="22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</row>
    <row r="43" spans="1:82" s="23" customFormat="1" ht="19.5" customHeight="1">
      <c r="A43" s="25"/>
      <c r="B43" s="25"/>
      <c r="C43" s="25"/>
      <c r="D43" s="25"/>
      <c r="E43" s="22"/>
      <c r="F43" s="22"/>
      <c r="G43" s="22"/>
      <c r="H43" s="22"/>
      <c r="I43" s="22"/>
      <c r="J43" s="22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</row>
    <row r="44" spans="1:82" s="23" customFormat="1" ht="19.5" customHeight="1">
      <c r="A44" s="25"/>
      <c r="B44" s="25"/>
      <c r="C44" s="25"/>
      <c r="D44" s="25"/>
      <c r="E44" s="22"/>
      <c r="F44" s="22"/>
      <c r="G44" s="22"/>
      <c r="H44" s="22"/>
      <c r="I44" s="22"/>
      <c r="J44" s="22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</row>
    <row r="45" spans="1:82" s="23" customFormat="1" ht="19.5" customHeight="1">
      <c r="A45" s="25"/>
      <c r="B45" s="25"/>
      <c r="C45" s="25"/>
      <c r="D45" s="25"/>
      <c r="E45" s="22"/>
      <c r="F45" s="22"/>
      <c r="G45" s="22"/>
      <c r="H45" s="22"/>
      <c r="I45" s="22"/>
      <c r="J45" s="22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</row>
    <row r="46" spans="1:82" s="23" customFormat="1" ht="19.5" customHeight="1">
      <c r="A46" s="25"/>
      <c r="B46" s="25"/>
      <c r="C46" s="25"/>
      <c r="D46" s="25"/>
      <c r="E46" s="22"/>
      <c r="F46" s="22"/>
      <c r="G46" s="22"/>
      <c r="H46" s="22"/>
      <c r="I46" s="22"/>
      <c r="J46" s="22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</row>
    <row r="47" spans="1:82" s="23" customFormat="1" ht="19.5" customHeight="1">
      <c r="A47" s="25"/>
      <c r="B47" s="25"/>
      <c r="C47" s="25"/>
      <c r="D47" s="25"/>
      <c r="E47" s="22"/>
      <c r="F47" s="22"/>
      <c r="G47" s="22"/>
      <c r="H47" s="22"/>
      <c r="I47" s="22"/>
      <c r="J47" s="22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17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</row>
    <row r="48" spans="1:82" s="23" customFormat="1" ht="19.5" customHeight="1">
      <c r="A48" s="25"/>
      <c r="B48" s="25"/>
      <c r="C48" s="25"/>
      <c r="D48" s="25"/>
      <c r="E48" s="22"/>
      <c r="F48" s="22"/>
      <c r="G48" s="22"/>
      <c r="H48" s="22"/>
      <c r="I48" s="22"/>
      <c r="J48" s="22"/>
      <c r="K48" s="25"/>
      <c r="L48" s="25"/>
      <c r="M48" s="25"/>
      <c r="N48" s="16"/>
      <c r="O48" s="16"/>
      <c r="P48" s="16"/>
      <c r="Q48" s="16"/>
      <c r="R48" s="16"/>
      <c r="S48" s="16"/>
      <c r="T48" s="16"/>
      <c r="U48" s="16"/>
      <c r="V48" s="17"/>
      <c r="W48" s="18"/>
      <c r="X48" s="18"/>
      <c r="Y48" s="18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</row>
    <row r="49" spans="1:82" s="23" customFormat="1" ht="19.5" customHeight="1">
      <c r="A49" s="25"/>
      <c r="B49" s="25"/>
      <c r="C49" s="25"/>
      <c r="D49" s="25"/>
      <c r="E49" s="22"/>
      <c r="F49" s="22"/>
      <c r="G49" s="22"/>
      <c r="H49" s="22"/>
      <c r="I49" s="22"/>
      <c r="J49" s="22"/>
      <c r="K49" s="25"/>
      <c r="L49" s="25"/>
      <c r="M49" s="25"/>
      <c r="N49" s="16"/>
      <c r="O49" s="16"/>
      <c r="P49" s="16"/>
      <c r="Q49" s="16"/>
      <c r="R49" s="16"/>
      <c r="S49" s="16"/>
      <c r="T49" s="16"/>
      <c r="U49" s="25"/>
      <c r="V49" s="17"/>
      <c r="W49" s="18"/>
      <c r="X49" s="18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</row>
    <row r="50" spans="1:82" s="23" customFormat="1" ht="19.5" customHeight="1">
      <c r="A50" s="25"/>
      <c r="B50" s="25"/>
      <c r="C50" s="25"/>
      <c r="D50" s="25"/>
      <c r="E50" s="22"/>
      <c r="F50" s="22"/>
      <c r="G50" s="22"/>
      <c r="H50" s="22"/>
      <c r="I50" s="22"/>
      <c r="J50" s="22"/>
      <c r="K50" s="25"/>
      <c r="L50" s="25"/>
      <c r="M50" s="25"/>
      <c r="N50" s="16"/>
      <c r="O50" s="16"/>
      <c r="P50" s="16"/>
      <c r="Q50" s="16"/>
      <c r="R50" s="16"/>
      <c r="S50" s="16"/>
      <c r="T50" s="16"/>
      <c r="U50" s="25"/>
      <c r="V50" s="17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</row>
    <row r="51" spans="1:82" s="23" customFormat="1" ht="19.5" customHeight="1">
      <c r="A51" s="25"/>
      <c r="B51" s="25"/>
      <c r="C51" s="25"/>
      <c r="D51" s="25"/>
      <c r="E51" s="22"/>
      <c r="F51" s="22"/>
      <c r="G51" s="22"/>
      <c r="H51" s="22"/>
      <c r="I51" s="22"/>
      <c r="J51" s="22"/>
      <c r="K51" s="25"/>
      <c r="L51" s="25"/>
      <c r="M51" s="25"/>
      <c r="N51" s="16"/>
      <c r="O51" s="16"/>
      <c r="P51" s="16"/>
      <c r="Q51" s="16"/>
      <c r="R51" s="16"/>
      <c r="S51" s="16"/>
      <c r="T51" s="16"/>
      <c r="U51" s="25"/>
      <c r="V51" s="17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</row>
    <row r="52" spans="1:82" s="23" customFormat="1" ht="19.5" customHeight="1">
      <c r="A52" s="25"/>
      <c r="B52" s="25"/>
      <c r="C52" s="25"/>
      <c r="D52" s="25"/>
      <c r="E52" s="22"/>
      <c r="F52" s="22"/>
      <c r="G52" s="22"/>
      <c r="H52" s="22"/>
      <c r="I52" s="22"/>
      <c r="J52" s="22"/>
      <c r="K52" s="25"/>
      <c r="L52" s="25"/>
      <c r="M52" s="25"/>
      <c r="N52" s="16"/>
      <c r="O52" s="16"/>
      <c r="P52" s="16"/>
      <c r="Q52" s="16"/>
      <c r="R52" s="16"/>
      <c r="S52" s="16"/>
      <c r="T52" s="16"/>
      <c r="U52" s="25"/>
      <c r="V52" s="17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</row>
    <row r="53" spans="1:82" s="23" customFormat="1" ht="19.5" customHeight="1">
      <c r="A53" s="25"/>
      <c r="B53" s="25"/>
      <c r="C53" s="25"/>
      <c r="D53" s="25"/>
      <c r="E53" s="22"/>
      <c r="F53" s="22"/>
      <c r="G53" s="22"/>
      <c r="H53" s="22"/>
      <c r="I53" s="22"/>
      <c r="J53" s="22"/>
      <c r="K53" s="25"/>
      <c r="L53" s="25"/>
      <c r="M53" s="25"/>
      <c r="N53" s="16"/>
      <c r="O53" s="16"/>
      <c r="P53" s="16"/>
      <c r="Q53" s="16"/>
      <c r="R53" s="16"/>
      <c r="S53" s="16"/>
      <c r="T53" s="16"/>
      <c r="U53" s="25"/>
      <c r="V53" s="17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</row>
    <row r="54" spans="1:82" s="23" customFormat="1" ht="19.5" customHeight="1">
      <c r="A54" s="25"/>
      <c r="B54" s="25"/>
      <c r="C54" s="25"/>
      <c r="D54" s="25"/>
      <c r="E54" s="22"/>
      <c r="F54" s="22"/>
      <c r="G54" s="22"/>
      <c r="H54" s="22"/>
      <c r="I54" s="22"/>
      <c r="J54" s="22"/>
      <c r="K54" s="25"/>
      <c r="L54" s="25"/>
      <c r="M54" s="25"/>
      <c r="N54" s="16"/>
      <c r="O54" s="16"/>
      <c r="P54" s="16"/>
      <c r="Q54" s="16"/>
      <c r="R54" s="16"/>
      <c r="S54" s="16"/>
      <c r="T54" s="16"/>
      <c r="U54" s="25"/>
      <c r="V54" s="17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</row>
    <row r="55" spans="1:82" s="23" customFormat="1" ht="19.5" customHeight="1">
      <c r="A55" s="25"/>
      <c r="B55" s="25"/>
      <c r="C55" s="25"/>
      <c r="D55" s="25"/>
      <c r="E55" s="22"/>
      <c r="F55" s="22"/>
      <c r="G55" s="22"/>
      <c r="H55" s="22"/>
      <c r="I55" s="22"/>
      <c r="J55" s="22"/>
      <c r="K55" s="25"/>
      <c r="L55" s="25"/>
      <c r="M55" s="25"/>
      <c r="N55" s="16"/>
      <c r="O55" s="16"/>
      <c r="P55" s="16"/>
      <c r="Q55" s="16"/>
      <c r="R55" s="16"/>
      <c r="S55" s="16"/>
      <c r="T55" s="16"/>
      <c r="U55" s="25"/>
      <c r="V55" s="17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</row>
  </sheetData>
  <sheetProtection/>
  <mergeCells count="40">
    <mergeCell ref="AD2:AH2"/>
    <mergeCell ref="A2:A4"/>
    <mergeCell ref="B2:V2"/>
    <mergeCell ref="W2:AB2"/>
    <mergeCell ref="AI2:AP2"/>
    <mergeCell ref="AQ2:AV2"/>
    <mergeCell ref="I3:I4"/>
    <mergeCell ref="J3:J4"/>
    <mergeCell ref="K3:K4"/>
    <mergeCell ref="L3:L4"/>
    <mergeCell ref="AW2:BA2"/>
    <mergeCell ref="BB2:BE2"/>
    <mergeCell ref="BF2:CD2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  <mergeCell ref="R3:R4"/>
    <mergeCell ref="S3:T4"/>
    <mergeCell ref="U3:U4"/>
    <mergeCell ref="V3:V4"/>
    <mergeCell ref="W3:AH3"/>
    <mergeCell ref="AI3:AP3"/>
    <mergeCell ref="AQ3:BA3"/>
    <mergeCell ref="BR3:BW3"/>
    <mergeCell ref="BX3:CD3"/>
    <mergeCell ref="BB3:BC3"/>
    <mergeCell ref="BD3:BD4"/>
    <mergeCell ref="BE3:BE4"/>
    <mergeCell ref="BF3:BH3"/>
    <mergeCell ref="BI3:BL3"/>
    <mergeCell ref="BM3:BQ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Климова АВ</cp:lastModifiedBy>
  <cp:lastPrinted>2019-08-02T05:32:18Z</cp:lastPrinted>
  <dcterms:created xsi:type="dcterms:W3CDTF">2017-10-18T19:42:12Z</dcterms:created>
  <dcterms:modified xsi:type="dcterms:W3CDTF">2021-02-20T03:14:03Z</dcterms:modified>
  <cp:category/>
  <cp:version/>
  <cp:contentType/>
  <cp:contentStatus/>
</cp:coreProperties>
</file>